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100成效表" sheetId="1" r:id="rId1"/>
  </sheets>
  <definedNames/>
  <calcPr fullCalcOnLoad="1"/>
</workbook>
</file>

<file path=xl/sharedStrings.xml><?xml version="1.0" encoding="utf-8"?>
<sst xmlns="http://schemas.openxmlformats.org/spreadsheetml/2006/main" count="2791" uniqueCount="1785">
  <si>
    <t>國際志工社舉辦「2011外交部國際青年大使成果發表會事-聖克里斯多福」-在成果展中將代表南台科大上臺發表此次出團成果，透過靜態與動態演出可以讓其他各校代表、政府官員以及媒體知道我們學校此次出團成績斐然，期許可以像去年表現一樣優異並在總統面前獲得肯定，再度登上媒體版面，為校爭光。(配合款37987)</t>
  </si>
  <si>
    <t>國際志工社舉辦「2011南台科技大學雅加達虹恩學校幼兒華語教學服務」-僑校師資培訓：幼兒教育＆華語教學法訓練課程、拜訪當地僑民。(補助款6792)</t>
  </si>
  <si>
    <t>跨校合作的評估與注意事項。</t>
  </si>
  <si>
    <t>100年7月23日-8月5日，印尼雅加達虹恩學校</t>
  </si>
  <si>
    <t>南台師生2人、和春2人，僑校師生約1800人</t>
  </si>
  <si>
    <t>與合作的學校須不斷的確認場地與合作事宜，以免造成活動當天認知不協調等問題，人事工作分配要分清楚各職位的任務內容才不會導致執行上職權混亂，注意活動內容，對學員是否有危險性，活動時間的調配需再加強，避免拖延到各段落活動。</t>
  </si>
  <si>
    <t>協助講台的講師，與小學生對課程做說明，活動出發前再次確認活動器材及活動流程，各項活動進行，應確實做好時控，避免延誤其他課程，活動期間務必注意小學生安全。</t>
  </si>
  <si>
    <t>營隊尚有改善的地方，檢討活動的進行與內容，重新檢視需要修改的部份，以便下次營隊活動更加便利，營隊的目的是為了促進參與的夥伴彼此之間能夠互相信任，並培養彼此間的默契。</t>
  </si>
  <si>
    <t xml:space="preserve">這三天的冬令營中，最大的缺點就是時間沒有控制好，因為沒有鐘聲或是其他聲響的輔助，所以上下課時間都需由當堂課的老師自己去把關，但因課堂老師常因教課而疏忽了，因此常常佔用到下一堂的上課時間，小朋友也會因此少學到一些單字或是少玩一點團康，希望下一次辦類似活動可以統一由一位隊員來控制時間，這樣才較為客觀。 </t>
  </si>
  <si>
    <t>參加學生的年紀差距太大，課程、活動都很難安排，是否下次限定年級的範圍可縮小。建議: 由於偏遠學校的人數不多，所以太小範圍的年級無法達到50人的報名人數。因此年級範圍無法縮的太密集，因此在課程和活動上的設計需多加巧思和用心，好讓每位孩童能盡興的參與活動。</t>
  </si>
  <si>
    <t>提醒獲獎導師提早到會場依序就座確認導師是否出缺席，一起宣部頒獎程序並簽屬印領清冊。</t>
  </si>
  <si>
    <t>1. 餐廳廚工、餐廳管理人員、學生共300人。2. 全校師生約500人</t>
  </si>
  <si>
    <t>工作策略：2-1-2毒品防制</t>
  </si>
  <si>
    <t>1推動校內外毒品防制宣導工作</t>
  </si>
  <si>
    <t>辦理校內外毒品防制相關宣導(含反詐騙教育宣導)活動，營造健康學習環境：如春暉志工培訓活動、捐血活動、健康路跑活動、海報、標籤、書法、徵文才藝創作競賽、愛滋病與人際關係之反思暨創世基金服務活動、社區無菸商店宣導活動、鄰近中小學防毒宣講隊、反毒講演等毒品防制系列活動，確保學生在健康的環境中學習。</t>
  </si>
  <si>
    <t>全校師生及鄰近社區、中小學社團約 1000人</t>
  </si>
  <si>
    <t>學校另編列自籌款項 配合辦理，擴大活動成效。</t>
  </si>
  <si>
    <t>辦理進修部有關毒品防制之反毒、反菸、反愛滋等相關宣導(含反詐騙教育宣導)活動，確保學生在健康的環境中學習。</t>
  </si>
  <si>
    <t>進修部全體師生5千餘人。</t>
  </si>
  <si>
    <t>學校另編列經費款項 配合辦理，擴大活動成效。</t>
  </si>
  <si>
    <t>工作目標：2-2促進與維護健康</t>
  </si>
  <si>
    <t>工作策略：2-2-1疾病之三級預防與健康環境之維護</t>
  </si>
  <si>
    <t>1校園環境清潔維護及檢視</t>
  </si>
  <si>
    <t>配合每學期校園清潔日實施校園清潔比賽及校園環境檢視，提供本校師生優質生活環境。 (含禮券21，900*2=43，800元)</t>
  </si>
  <si>
    <t>全校師生約3千餘人</t>
  </si>
  <si>
    <t>2學生宿舍自治委員會辦理宿舍休閒健康活動</t>
  </si>
  <si>
    <t>3急救教育訓練</t>
  </si>
  <si>
    <t>1.辦理2梯次CPR研習活動 2.辦理2梯次初級急救訓練。本項活動將可提升學生自我急救知能與有效維護學生健康管理。</t>
  </si>
  <si>
    <t>全校師生約240人</t>
  </si>
  <si>
    <t>4全人健康理念推廣</t>
  </si>
  <si>
    <t>1辦理體重控制班活動(獎品5，000元)。 2.學生自治會舉辦健康生活方式宣導活動</t>
  </si>
  <si>
    <t>全校師生約400人。</t>
  </si>
  <si>
    <t>工作策略：2-2-2心理與問題行為之三級預防</t>
  </si>
  <si>
    <t>1.購置學生心理輔導相關書刊</t>
  </si>
  <si>
    <t>購買學生心理及輔導相關書刊，促進學生心理健康。</t>
  </si>
  <si>
    <t>全校師生約3000人</t>
  </si>
  <si>
    <t>2生命教育相關活動</t>
  </si>
  <si>
    <t>辦理演講座談、影片欣賞與討論、輔導股長、主題式輔導週(禮卷)、班級輔導、網路活動(獎品)等活動。</t>
  </si>
  <si>
    <t>全校師生約1000人</t>
  </si>
  <si>
    <t>第一梯:明興老人養護中心100年11月26日、第二梯:瑞園老人養護中心100年12月17日</t>
  </si>
  <si>
    <t>第一梯:17人，第二梯:15人</t>
  </si>
  <si>
    <t>國際志工社舉辦「2011國際志工經驗分享講座」-透過講師的分享，使志工社全體社員能更擴大志工的視野與思維，從中學習志工應有的態度，啟發更多具有服務熱忱的人，讓許多有志參與國際志工的人加入國際志工的行列。(配合款5969)</t>
  </si>
  <si>
    <t>下次如有演講活動時，應加強事前各事項之準備，如感謝卡、借用教室、及各表格之列印等，因準備妥當。</t>
  </si>
  <si>
    <t>100年11月16日  S514</t>
  </si>
  <si>
    <t>國際志工社40人</t>
  </si>
  <si>
    <t>管理秩序方面要在做加強，下次可以找多一點人來幫忙帶活動比較好維護秩序。</t>
  </si>
  <si>
    <t>100年9月5日至12月26日，崇明國中</t>
  </si>
  <si>
    <t>魔術社5人，崇明國中32位師生</t>
  </si>
  <si>
    <t>布袋戲研習社舉辦「社團動態成果發表會(四海遊俠一生傳─撼動天地)」-此次活動主要目的在於「發揚傳統文化，融合現代與古早之美，增進校園文化藝術素養」。(補助款20000)</t>
  </si>
  <si>
    <t>社員排演認真，操偶師融入劇情，社員在活動過程中很團結；有些特效出的時間太慢，希望排演可以準時。</t>
  </si>
  <si>
    <t>布袋戲社員15人，觀眾約200人</t>
  </si>
  <si>
    <t>學生會接受「大仁科技大學至校參訪」-兩校學生自治會及社團交流彼此之運作經驗，並讓學生經營社團更加順手。(配合款23800)</t>
  </si>
  <si>
    <t>因到達時間延後，導致學校精心規劃行程及交流無法做完善執行。</t>
  </si>
  <si>
    <t>100年12月12日  N棟音樂廳</t>
  </si>
  <si>
    <t>本校社團學生180人，大仁科大學生204人</t>
  </si>
  <si>
    <t>100年度上半年餐廳安全及衛生講習活動-餐廳衛生講習及無菸餐廳宣導，本次講習邀請中華醫事科技大學餐旅管理系紀學斌教授蒞校講習，紀教授本身為制定餐飲業衛生管理制度之專家，且檢查過上千家餐廳，因此實務經驗非常豐富，讓本次聽講師生及廚工均收穫豐富。(補助款6792)</t>
  </si>
  <si>
    <t>5建制學生非正式課程學習之社團輔導與管理E化系統，提昇社團運作效率與服務效能。</t>
  </si>
  <si>
    <t>學生自治會舉辦「99學年第二學期期末社團負責人會議」-透過本次會議讓社團了解本學期校園活動推展重點及各社團配合事項。(補助款10610)</t>
  </si>
  <si>
    <t>100學年度新生訓練輔導課程活動-為輔導新生認識校園，了解學校生活與學習規範、認識系所發展、系資源、課程規劃等，並填註相關資料及辦理體格檢查。(配合款12000)</t>
  </si>
  <si>
    <t>99學年第二學期學生宿舍進住相關活動-1.在規定的時間內完成完成各項宿舍進住的事項。2.進住流程安排適當，能維持良好的進住空間。3.提供協助行李的搬運及大型的停車空間，使宿舍前交通較為疏暢，不至於造成打結而阻塞。4.以上安排增加進住流程通暢，並能在時間內完成，秩序良好。(補助款30000)</t>
  </si>
  <si>
    <t>99學年度第2學期房東座談會-校外租賃消防認證說明及宣導、租屋博覽會辦理說明、意見交流。(補助款5000)</t>
  </si>
  <si>
    <t>學生會舉辦「青春劇場(第一場)」-本劇場之活動首次實施擬恭請主秘、學務長出席勉勵，並將結合校內外新聞媒體、網路訊息與文宣等訊息公告，擴大參與層面與辦理成 效，提升本校辦學能見度。(補助款1715)</t>
  </si>
  <si>
    <t>學生會舉辦「青春劇場(第二場)」-春暉音樂會-本劇場之活動配合捐血活動實施擬恭請學務長出席勉勵，並將結合校內外新聞媒體、網路訊息與文宣等訊息公告，擴大參與層面與辦理成 效，提升本校辦學能見度。(補助款3600)</t>
  </si>
  <si>
    <t>學生會舉辦「青春劇場(第三場)」-於行政大樓中庭景觀花園舉行「琵琶/長笛獨奏」，使整棟大樓充滿著優雅的樂聲，吸引許多甫剛下課的師生與行政單位師長駐足聆聽，在短暫小憩片刻的午餐時光中，悠揚的樂曲聲為整日辛勤工作的教職員工，以及課業壓力緊繃的同學們注入了一股心靈活水，暫時忘記自身的壓力與煩憂，放任身心靈沉浸在天籟樂曲中，使心情獲得鬆弛，整個校園的空氣中瀰漫著人文與藝術氛圍。(補助款920)</t>
  </si>
  <si>
    <t>學生會舉辦「100學年2011系際盃啦啦隊錦標賽安全講習」-宣導練習啦啦隊活動時所應注意事項及安全防護。(配合款2583)</t>
  </si>
  <si>
    <t>工作人員要準時到場，開會時間要提前通知，遞麥克風的工作人員必須要隨是注意，開會中工作人員不要隨意走動。</t>
  </si>
  <si>
    <t>100年11月21日L008</t>
  </si>
  <si>
    <t>各系系會長28人</t>
  </si>
  <si>
    <t>學生會舉辦「2011系際盃創意競技啦啦隊錦標賽」- 藉由啦啦隊競賽活動，增添校園熱鬧氣氛。(配合款21000)</t>
  </si>
  <si>
    <t>場地佈置要完善， 集合時間地點確認，工作人員應注意時間， 要提前集合各參賽隊伍， 場復迅速。</t>
  </si>
  <si>
    <t>100年12月7號三連堂</t>
  </si>
  <si>
    <t>學生幹部25人及觀眾共約300人</t>
  </si>
  <si>
    <t>99年度第2學期校園安全大搜查活動-培養校園安全意識，發掘校園安全問題，各項校園危安情事觀察與反應處理。(配合款10000)(獎品8000)</t>
  </si>
  <si>
    <t>希望學校能多對於全國性的學生自治組織研習、研討會能鼓勵其多參與，藉此可增進各校對於學生自治組織間互相學習及分享各項經驗，以利於學生自治組織能更完善的參與校園公共事務。</t>
  </si>
  <si>
    <t>100年5月27日至100年5月28日 地點：立法院集賢樓9樓大禮堂、監察院</t>
  </si>
  <si>
    <t>學生議會3人</t>
  </si>
  <si>
    <t>100年9月21日S708</t>
  </si>
  <si>
    <t>100年7月8日~100年7月17日，澎湖縣白沙鄉講美國小/澎湖縣白沙鄉吉貝國小</t>
  </si>
  <si>
    <t>社員15人，澎湖縣白沙鄉講美國小17人，吉貝國小 22人</t>
  </si>
  <si>
    <t>僑校反應非常好，已預定明年再次拜訪。</t>
  </si>
  <si>
    <t>100年7月23日-8月20日，印尼巨港慈蓉學校</t>
  </si>
  <si>
    <t>南台師生3人、和春1人，僑校師生約1500人及僑民1000人</t>
  </si>
  <si>
    <t>100年8月5 日-6日 ，大安運動中心</t>
  </si>
  <si>
    <t>南台科技大學全校學生計5人</t>
  </si>
  <si>
    <t>醫院、學生住家，2月-7月</t>
  </si>
  <si>
    <t>學生自治會、宿委會及資傳系學會舉辦「2011南台白色情人點燈活動」-活動從校園出發，感動許多市民，進而有企業挺身而出幫忙宣傳，有業者提供麵包車沿街幫忙宣傳活動，造成一股旋風，透過麵包車宣傳希望讓更多市民知道這次的活動，進而共同參與這次意義非凡的情人節活動。(補助款46661)</t>
  </si>
  <si>
    <t>畢聯會會長參加救國團舉辦「100年歲寒三友」-對團隊領導、公關技巧、評鑑資料製作有更深一步的認識，並且認識了全台各校的社團精英，可以互相交流。(補助款3900)</t>
  </si>
  <si>
    <t>學生自治會舉辦「慶端午立蛋競賽」-藉由節慶活動，增添校園活動的熱鬧性，讓師生都能體驗節慶活動。(補助款20139)</t>
  </si>
  <si>
    <t>100學年第1學期學生宿舍寒假撤宿服務及寒假進住相關活動-1.在規定的時間內完成完成各項宿舍撤宿的事項。2.進住流程安排適當，能維持良好的進住空間。3.提供協助行李的搬運及大型的停車空間，使宿舍前交通較為疏暢，不至於造成打結而阻塞。3.以上安排增加進住流程通暢，並能在時間內完成，秩序良好。(配合款35000)</t>
  </si>
  <si>
    <t>101年1月13日至1月15日(各宿舍)</t>
  </si>
  <si>
    <t>南台科技大學全校學生計7人</t>
  </si>
  <si>
    <t>醫院、學生住家，8月-12月</t>
  </si>
  <si>
    <t>100年上半年(2-7月)辦理急難慰問-補助進修部導師及輔導教官慰問受傷學生。(配合款4464)</t>
  </si>
  <si>
    <t>101年1月12日，軍訓室會議室</t>
  </si>
  <si>
    <t>學務處舉辦「100學年第1學期第五次組長會議」-檢討上學期行政得失及下學期業務相關活動，期使學務處處務運作在下學期能夠順利進行。(配合款495)</t>
  </si>
  <si>
    <t>100年下半年(8-10月)辦理急難慰問-補助進修部導師及輔導教官慰問受傷學生。(配合款3354)</t>
  </si>
  <si>
    <t>100年下半年(8-12月)辦理急難慰問-補助進修部導師及輔導教官慰問受傷學生。(配合款4850)</t>
  </si>
  <si>
    <t>100學年度「新生輔導員研習」-由教務、學務等處室各組組長說明工作要項、各項資料之填報與撰寫要領說明。實地演練三連堂座位引導、集合場點名、體溫量測。交通安全、防災避難演練、上課場地引導流程之動線規劃。(補助款14940)</t>
  </si>
  <si>
    <t>九十九學年度第二學期「系主任導師與學生有約」-1. 提共管道，處理學生的問題。2. 凝聚系上向心力。(配合款60617)</t>
  </si>
  <si>
    <t>學生會舉辦「九十九學年度第二學期全校師生座談會」-提供學生與校方師長溝通之管道，並能直接反映學生各項問題。(補助款39219)</t>
  </si>
  <si>
    <t>99學年度第2學期進修部師生座談會-工作報告、經驗分享、各班代表與學校主管面對面溝通協調。(補助款26949)</t>
  </si>
  <si>
    <t>99學年度第2學期保護智慧財產權理念-本次宣講對象約計有一、二年級學藝股長112人參加，邀請智財權宣講團講師國立中山大學企管系吳彥叡教授講述「網路著作權」之相關議題。(配合款6000)</t>
  </si>
  <si>
    <t>100學年度第1學期保護智慧財產權理念-本次宣講對象約計有一年級新生3700人參加，邀請智財權宣講團講師益思科技法律事務所張啟祥律師講述「網路著作權」之相關議題。(補助款13000)</t>
  </si>
  <si>
    <t>春暉社舉辦「Spring Sun-Shine 帶動中小學防制菸害、毒品教育宣導活動」-安順國小330位師生參加拒菸/反毒宣導，反應熱 烈成效良好。(配合款3722)</t>
  </si>
  <si>
    <t>武術社舉辦「帶動中小學」-這學期的帶動中小學武術計畫，讓我們更徹底的了解到教學的難處，將各個招勢拆解來教學，讓小朋友能夠理解動作的意義，是個很難得的經驗。(補助款27940)</t>
  </si>
  <si>
    <t>炬光青年服務社舉辦「興達國小畢業宿營」-培養學生之間團隊合作互助的能力。(補助款14520)</t>
  </si>
  <si>
    <t>手工藝社「帶動中小學」-能夠增進社員對社團的向心力及凝聚力，提高社     員校外服務的經驗，學會如何與小朋友們相處、互動，以完成自我，服務他人為目的。並且期盼能夠透過社員的帶動激發小朋友的想像力及創造力、培養小朋友對手工藝的興趣，以推廣手工藝。(配合款16708)</t>
  </si>
  <si>
    <t>光鹽唱詩社舉辦「帶動中小學」-藉由豐富趣味且具知性與感性的活動讓小朋友在快樂中學習成長。(配合款15434)</t>
  </si>
  <si>
    <t>基層文化社辦理「打擊犯罪拒絕藥物繪製彩色人生教育育樂營」-培養思考能力與夥伴一起完成，養成求知解答的慾望， DIY完成作品，增加自信、肯定自己，培養學員的服務心態。(補助款14042)</t>
  </si>
  <si>
    <t>斥候童軍社辦理「FUN寒假趣」-培養思考能力獨立思考與夥伴一起完成。服務的隊員彼此了解、信任、互助合作完成服務，達成出隊活動意義。養成同儕間的合作精神與責任感。DIY完成作品，增加自信、肯定自己。(補助款4817)</t>
  </si>
  <si>
    <t>台語社辦理「科學小博士 愛地球寒假育樂營」-為了傳播環保與廢物回收利用的觀念，結合科學知識，教予小朋友創造力。藉由課程及話劇表演讓小朋友增加對環保的正確觀念。(補助款8681)</t>
  </si>
  <si>
    <t>100年6月22日；地點：N棟文炳館音樂廳</t>
  </si>
  <si>
    <t>1.活動時間，活動內容皆可修正。2.明年活動加上慶生會。3.明確告知sop各組主要負責活動的具體內容，並盯緊各組的活動規劃。4.醫藥箱1個單位配置，藥品以外用藥為主，並增加酸痛噴劑需留意保存期限。</t>
  </si>
  <si>
    <t>志工14人，服務對象:明興老人養護中心裡的老人家們20人</t>
  </si>
  <si>
    <t>2011年5月7日下午14:00~16:30，明興老人養護中心(台南市南區喜東里明興路320號)</t>
  </si>
  <si>
    <t>1. 蛋糕太甜無法合乎老人們的胃口。2. KTV時間，社員演唱的台語歌曲需再熟練一點。3. 帶動唱的教學需要再簡化，時間不要拖太長。</t>
  </si>
  <si>
    <t>績優導師28人</t>
  </si>
  <si>
    <t>100年2月16日；N棟文炳館音樂廳</t>
  </si>
  <si>
    <t>主任導師、各班級導師及學務處各組工作人員計290人。</t>
  </si>
  <si>
    <t>100年1月13日；N棟文炳館音樂廳</t>
  </si>
  <si>
    <t>100年4月21日；地點：N棟文炳館音樂廳</t>
  </si>
  <si>
    <t>主任導師、各班級導師及學務處各組工作人員計160人。</t>
  </si>
  <si>
    <t>100年2月23日、18:30~21:00，L008</t>
  </si>
  <si>
    <t>學生約300人</t>
  </si>
  <si>
    <t>5小團體輔導活動</t>
  </si>
  <si>
    <t>辦理主題式小團體輔導活動，提升學生自我了解與增進其解決問題之能力。</t>
  </si>
  <si>
    <t>工作目標：2-3促進和諧關係</t>
  </si>
  <si>
    <t>工作策略：2-3-1落實性別平等教育</t>
  </si>
  <si>
    <t>1性別平等教育活動</t>
  </si>
  <si>
    <t>辦理演講座談、性平宣導設計、影片欣賞討論、班級輔導(含反詐騙教育宣導)等相關活動。</t>
  </si>
  <si>
    <t>全校師生約4000人</t>
  </si>
  <si>
    <t>工作策略：2-3-2強化導師功能，有效輔導學生學習及生涯發展，促進師生和諧關係</t>
  </si>
  <si>
    <t>1導師業務主題工作坊</t>
  </si>
  <si>
    <t>辦理演講座談、績優導師經驗分享、分組討論等業務主題活動，促進導師間對於學生輔導與班級經營工作之經驗交流與教學相長，使導師制度功能得以彰顯。</t>
  </si>
  <si>
    <t>全校導師約200餘人。</t>
  </si>
  <si>
    <t>2主任導師工作座談會</t>
  </si>
  <si>
    <r>
      <t>辦理學務工作議題討論</t>
    </r>
    <r>
      <rPr>
        <sz val="10"/>
        <rFont val="細明體"/>
        <family val="3"/>
      </rPr>
      <t>、</t>
    </r>
    <r>
      <rPr>
        <sz val="12"/>
        <rFont val="新細明體"/>
        <family val="1"/>
      </rPr>
      <t>檢討與學生緊急應變處理等活動，促進主任導師間對於學生輔導與所屬系所班級經營工作之經驗交流與教學相長，使主任導師制度功能得以彰顯，效能更加擴大。</t>
    </r>
  </si>
  <si>
    <t>各系主任導師及相關訓輔人員約320人</t>
  </si>
  <si>
    <t>3提升導師士氣鼓勵措施（獎勵績優導師）</t>
  </si>
  <si>
    <t>這次大專盃的參賽選手比起去年都快上很多,我方選手已經盡了全力予以抗衡,對於這次比賽的成績並不是很理想,在明年的大專盃之前,我們將繼續努力鍛鍊自我的泳技,盼望明年能拿到好成績。</t>
  </si>
  <si>
    <t xml:space="preserve"> 100年5月6-9日 中興大學</t>
  </si>
  <si>
    <t>游泳社7人</t>
  </si>
  <si>
    <t>沒有社團指導老師或是教練同型，比賽時有些應有的權益很難執行。</t>
  </si>
  <si>
    <t>100年5月15日-22日 台北市立體育館</t>
  </si>
  <si>
    <t>100學年度第1學期「親師座談會」-1. 座談會第一階段校長親臨主持，教務、學務、總務、國際事務長均做簡單的校務報告。2. 第二階段分系座談則由輔導志工舉牌引領家長至各系座談地點，系主任主持座談，導師參與。(補助款89800)</t>
  </si>
  <si>
    <t>進修部99學年度第2學期「期初導師工作研討會」-工作報告、經驗分享、學務工作議題討論。(補助款16755)</t>
  </si>
  <si>
    <t>99學年第2學期進修部期末導師導師工作研討會-工作報告、經驗分享、學務工作議題討論、強化導師工作。(補助款16477)</t>
  </si>
  <si>
    <t>進修部100學年度第1學期「期初導師工作研討會」-工作報告、經驗分享、學務工作議題討論。(配合款17950)</t>
  </si>
  <si>
    <t>100年度「校安人員知能活動」-永康分局朱副分局長講座：校園霸凌、車禍、失竊、鬥毆、詐騙等案件處理要領。和緯消防隊張建華講座：火災逃生要領。(配合款10000，補助款6000)</t>
  </si>
  <si>
    <t>1005月1日-5日  E棟圖書館</t>
  </si>
  <si>
    <t>美術社8人</t>
  </si>
  <si>
    <t>100年5月18日 12:00~13:00  E棟中庭</t>
  </si>
  <si>
    <t>社團學生20人</t>
  </si>
  <si>
    <t>短期諮商為目前諮商的趨勢，焦點解決諮商具有短期諮商的優勢，這次研習只安排3小時，建議進一步安排進階研習。</t>
  </si>
  <si>
    <t>諮商輔導組全體同仁；共38人次</t>
  </si>
  <si>
    <t>100年6月1日＆17日；南台科技大學諮商輔導組F棟202</t>
  </si>
  <si>
    <t>100年7月1日；南台科技大學L008會議室</t>
  </si>
  <si>
    <t>本次課程有幾堂參與人數不多的原因是因為和學校星期三下午的活動衝突，造成學生無法前來參與。</t>
  </si>
  <si>
    <t>100年3月~100年6月；南台科技大學</t>
  </si>
  <si>
    <t>南台科技大學學生及輔導志工；約800人次</t>
  </si>
  <si>
    <t xml:space="preserve">畢業班4名模範獎及全校師生     </t>
  </si>
  <si>
    <t>因名額有限，只能提供各院一優良代表受獎；建議將獲獎者之服務績效放置於網站供全校師生瞭解。</t>
  </si>
  <si>
    <t>學生32人</t>
  </si>
  <si>
    <t>100年5月21日-22日 am8:10-pm17:10 F307教室</t>
  </si>
  <si>
    <t>本次活動與大專英檢撞期，因此很多原本已經報名的人後來又取消。下次安排活動的時候要特別避開重大活動。。</t>
  </si>
  <si>
    <t>主持人不夠有趣，事前準備太趕，場佈可以再加強。</t>
  </si>
  <si>
    <t>100年5月29日18時至22時  N棟文炳館音樂廳</t>
  </si>
  <si>
    <t>手語社50人</t>
  </si>
  <si>
    <t>100年4月28日-29日  台南樹谷服務中心</t>
  </si>
  <si>
    <t>基服社員13人，偏遠地區小學6年級生約100人</t>
  </si>
  <si>
    <t>100年6月8日、18:30~21:00、L008</t>
  </si>
  <si>
    <t>100年5月27日  國立台北科技大學</t>
  </si>
  <si>
    <t>100年5月11日 12:00~13:00，E棟中庭</t>
  </si>
  <si>
    <t>本次活動的宣傳部份可以更提早1各月宣傳，將有助於提升參與人數。</t>
  </si>
  <si>
    <t>100年3月17日~5月13日；導師說明會、網路徵稿及義賣活動</t>
  </si>
  <si>
    <t>南台科技大學輔導志工約350人次、全校師生約100人次</t>
  </si>
  <si>
    <t>這次生活營場地因為太陽太大，以致於要特別注意小朋友與大朋友補水的需要。未來設置的關卡在要樹蔭下會比較適當。</t>
  </si>
  <si>
    <t>100年4月9日&amp;4月27日；訓練課程及大團體活動</t>
  </si>
  <si>
    <t xml:space="preserve">南台科技大學輔導志工約350人次，台南縣大內國小學童及台南市安順國小學童；約100人次 </t>
  </si>
  <si>
    <r>
      <t>1</t>
    </r>
    <r>
      <rPr>
        <sz val="12"/>
        <rFont val="新細明體"/>
        <family val="1"/>
      </rPr>
      <t>00</t>
    </r>
    <r>
      <rPr>
        <sz val="12"/>
        <rFont val="新細明體"/>
        <family val="1"/>
      </rPr>
      <t>年4月21日N棟文炳館音樂廳</t>
    </r>
  </si>
  <si>
    <r>
      <t>進修部導師1</t>
    </r>
    <r>
      <rPr>
        <sz val="12"/>
        <rFont val="新細明體"/>
        <family val="1"/>
      </rPr>
      <t>5</t>
    </r>
    <r>
      <rPr>
        <sz val="12"/>
        <rFont val="新細明體"/>
        <family val="1"/>
      </rPr>
      <t>0人</t>
    </r>
  </si>
  <si>
    <t>學生目前有很多校外服務課程，如校外服務學習、融滲式學習課程，是否有幫學生辦理保險?回應：本校有和合作機構簽約，並有條文明定協助學生在所有過程之安全。</t>
  </si>
  <si>
    <t>對於這次我們社音社的期末成果發表會，我深深的向各位工作人員與表演者一鞠躬，這次的活動有淚水也有熱血，唯一美中不足的是時間拖有點久，我想是因為畢業關係吧，即將要畢業的學長姐想在這個舞台上多揮灑青春，從這個論點看來，已經不是缺點了。</t>
  </si>
  <si>
    <t>100年6月2日  N棟音樂廳</t>
  </si>
  <si>
    <t>熱門音樂社15人</t>
  </si>
  <si>
    <t xml:space="preserve">100年4月30-5月1日中國文化大學  </t>
  </si>
  <si>
    <t>全校住宿學生約3000人</t>
  </si>
  <si>
    <t>希望能持續經常辦理。</t>
  </si>
  <si>
    <t>1.為防止宿舍停車空間不足而造成車輛堵塞的現象，交服社增加人力來協助同學行李搬運及引導車輛改至停車場，造成人力負擔。2.搬運行李手推車不足，造成等待時間過久，使得撤宿時間會增長，建議再添購一些手推車，讓撤宿時間能縮短。3.將規劃招募志工來協助行李搬運、交通引導及宿舍內各項服務工作，來減輕宿舍幹部及交服社的工作量。</t>
  </si>
  <si>
    <t>99學年第二學期學生宿舍撤撤宿相關活動-1.在規定的時間內完成完成各項宿舍撤宿的事項。2.進住流程安排適當，能維持良好的進住空間。3.提供協助行李的搬運及大型的停車空間，使宿舍前交通較為疏暢，不至於造成打結而阻塞。3.以上安排增加進住流程通暢，並能在時間內完成，秩序良好。(補助款45000)</t>
  </si>
  <si>
    <t>全校住宿學生3200人</t>
  </si>
  <si>
    <t>100年6月24日至99年6月26日(各宿舍)</t>
  </si>
  <si>
    <t>100年5月23日至27日(各宿舍)</t>
  </si>
  <si>
    <t>1.各組所訂的進程表之達成率不高，效率有待改善。2.以後若有這樣的活動須要自行搬椅子，就須延長借場地的時間，可前後多借一天。建議:1.經費詢問是否可以申請施孝榮的車馬費、若是自己租借音響應該增加音響之預算。2.詢問如何租借學校的三輪車，椅子租借的款式。</t>
  </si>
  <si>
    <t>100年5月5日、M棟(念慈堂)四樓集賢廳</t>
  </si>
  <si>
    <t>光鹽唱詩社員30人及觀眾約200人</t>
  </si>
  <si>
    <t>球場也動工太快了吧後面活動都不能進行!</t>
  </si>
  <si>
    <t>100年4月19日至100年5月29日，南台科技大學網球場</t>
  </si>
  <si>
    <t>社區民眾與全校師生約20人</t>
  </si>
  <si>
    <t>檢討:此次活動還沒有將效率用到最好，經過這次的經驗，我相信下次我們會更熟悉流程，與障礙排除。</t>
  </si>
  <si>
    <t>100年3月22日-4月20日 M棟貴賓室</t>
  </si>
  <si>
    <t>國際志工社10人</t>
  </si>
  <si>
    <t>100年3月26日-27日，大仁科技大學</t>
  </si>
  <si>
    <t>學生會20人</t>
  </si>
  <si>
    <t>學生會4人</t>
  </si>
  <si>
    <t>活動資料要持續整理與收集。</t>
  </si>
  <si>
    <t>100年3月31日台南啟聰學校</t>
  </si>
  <si>
    <t>100年2月至6月，南台科技大學</t>
  </si>
  <si>
    <t>對於學生問題，請相關人員多利用學輔該項目討論攸關學生事務。</t>
  </si>
  <si>
    <t>100年6月9日，念慈堂四樓集賢廳</t>
  </si>
  <si>
    <t>熱舞社社員79人，大眾約500人</t>
  </si>
  <si>
    <t>活動場地太小，很多觀眾無法進場、社員們時間觀念不夠、行程有拖延。</t>
  </si>
  <si>
    <t>事前準備應妥當，例如海報之內容。</t>
  </si>
  <si>
    <t>100年5月25日10:00~17:00  三連堂內</t>
  </si>
  <si>
    <t>國際志工社10人，學生100人</t>
  </si>
  <si>
    <t>此類活動，使學生會幹部均獲益良多，獲得經驗的傳承，更確立高等教育人才培養的核心價值，因此學校更應多辦此類活動，培養更多的學生幹部，使校園能更和諧。</t>
  </si>
  <si>
    <t>學生會會員80人及學輔工作人員15人</t>
  </si>
  <si>
    <t>100年10月8-9日；地點：台南縣曾文水庫青年活動中心</t>
  </si>
  <si>
    <t>進修部自治幹部領導才能研習-1、1001進修部自治幹部領導才能研習，學習正向心理學正向思考與積極鼓勵之精神並發揮團結合作的精神。2、老師以豐富的實務經驗帶入課程內容中，更以風趣生動的雙向  互動，獲得大家的共鳴，對於師生互動及生活觀念多有啟發。(補助款127134)</t>
  </si>
  <si>
    <t>100學年第一學期學生宿舍「環境清潔週」活動-1.實施「環境清潔週」學生學習生活應對進退之禮。2.維護環境清潔。3.頒獎慰勉同學精神及辛勞。(配合款21400，補助款6000)</t>
  </si>
  <si>
    <t>100年11月21日至25日(各宿舍)</t>
  </si>
  <si>
    <t>全體宿舍幹部49人</t>
  </si>
  <si>
    <t>1.活動為學生課餘之時間活動，影響學生不大。2.增加參訪觀摩的次數及學校，可增強幹部工作效能。3.活動時間應儘早安排，減少變動情形</t>
  </si>
  <si>
    <t>100年12月2日~3日宿舍</t>
  </si>
  <si>
    <t>100學年度第1學期學生宿舍自治幹部宿舍管理觀摩活動-1.增加宿舍幹部之間的情誼，對未來工作的協調有正面幫助。2.使幹部了解其他學校宿舍的運作狀況，截長補短強化本身優點、改進缺失。3.透過自身的反省，可增強服務的正面心態，使服務品質及效能增加。(配合款120000，補助款15000)</t>
  </si>
  <si>
    <t>100學年度第1學期「社區交通安全宣導教育」活動- 樂齡大學的長輩們看到老人家的交通事故影片，都非常謹慎看待自己的交通習慣。 對與鄰近國中、小學在交通安全教育上有多樣化的宣導，為社區交通安全維護上莫大幫助。(補助款10000)</t>
  </si>
  <si>
    <t>社區民眾635人</t>
  </si>
  <si>
    <t>100年10月7日 、11月24日，地點:三連堂</t>
  </si>
  <si>
    <t>1.宜再增加宣導軟體，例如：交通安全宣導影片、圖片等。2. 宣導時間、次數再加強，以增加社區交通安全宣導的成效。</t>
  </si>
  <si>
    <t>100年9月26日~10月28日；網路徵稿及義賣活動</t>
  </si>
  <si>
    <t>南台科技大學輔導志工約50人次、全校師生約1000人次</t>
  </si>
  <si>
    <t>100學年度第1學期「生命教育活動計畫」-1. 輔導週籤詩的運用對學生相當有幫助，很多學生都說很準。2. 輔導週闖關的獎品為按摩紓壓也相當吸引學生前來參與，未來可以持續辦理。(配合款8000，補助款24680，獎品8000)</t>
  </si>
  <si>
    <t>這次辦理的許多網路活動有許多是因應教育部辦理的生命教育系列活動，學生的參與率相當低，以致於網路活動辦理成效不彰。</t>
  </si>
  <si>
    <t>100學年度第1學期「輔導老師專業進修」活動-本次辦理的專業進修讓參與人員增加有關飲食疾患及自殺防治的概念和處遇方式；且藉由個案研討除讓提案人知道後續的輔導方式外，也是參與人員知道怎麼面對類似問題的學生。(配合款10425，補助款7002)</t>
  </si>
  <si>
    <t>參與人員大部分滿意此學期所辦理的活動，希冀後續可再辦理有關其他主題的工作坊，像是繪畫治療、敘事治療等。後續可提供參與人員相關研習時數，以利在職進修認證使用。</t>
  </si>
  <si>
    <t>100年11月10日、18日＆12月12日；南台科技大學諮商輔導組F棟202</t>
  </si>
  <si>
    <t>諮商輔導組全體同仁；共43人次</t>
  </si>
  <si>
    <t>童軍社製作「100學年迎新工程」-藉由迎新工程發揮社團所學，使自己的童軍技能變強，利用活動亦能讓更多人認是童軍社，讓社團幹部及新生的默契更好。(配合款7814)</t>
  </si>
  <si>
    <t>新生有學到綁繩結的方法。但人員沒有調配好，以致有些人是閒置狀態。建議：下次工作分配要用好。</t>
  </si>
  <si>
    <t>學生會舉辦「幼是萬聖節」-活動對於啟聰學校特殊幼兒與普通幼稚園之幼兒的融入互動效果非常顯著，且在校內發放糖果成功吸引學生一起同歡，廢物利用製作之道具效果非常好。(配合款11125)</t>
  </si>
  <si>
    <t>膳食費申請不足，場地清潔緩慢，活動場地對於身障兒童過於崎嶇。</t>
  </si>
  <si>
    <t>100年10月26日 榕園 射箭場 文化走廊</t>
  </si>
  <si>
    <t>南台科大全體師生</t>
  </si>
  <si>
    <t>100年9月30日至100年12月31日，三連堂前草皮</t>
  </si>
  <si>
    <t>南台科大童軍社20人，童軍社幹部、顧問、新生</t>
  </si>
  <si>
    <t>學生會舉辦「教師節謝師活動」-以致送謝師卡片增進師生情誼，讓學生能發自內心感謝老師。(配合款3269)</t>
  </si>
  <si>
    <t>學校老師眾多，且個資法問題教</t>
  </si>
  <si>
    <t>100年9月26日至30日，南台科技大學</t>
  </si>
  <si>
    <t>學生會5人，各系所教師600人</t>
  </si>
  <si>
    <t>學生會舉辦「名人講座 許效舜-從石頭看人生」-許效舜先生以幽默的態度極動人的故事分享人生經驗與處事之道。故事高潮迭起，現場聽眾專心聆聽、熱烈迴響，保有南台學生之最高品質，除了振奮與激勵南台學生學習精神，也讓南台學子們找回當初努力的目標與感動，迎向正面積極的人生。(配合款10603)</t>
  </si>
  <si>
    <t>此次演講活動，與演講者聯繫密切，演講主題與方式也貼切南台之學生，使本次活動順利落幕，工作人員負責。</t>
  </si>
  <si>
    <t>100年10月26日   N棟音樂廳</t>
  </si>
  <si>
    <t>南台全體師生約600人</t>
  </si>
  <si>
    <t>100學年第1學期導師業務主題工作坊-1. 實地瞭解空軍官校所需要的專長與本校科系的符合度，提升導師軍校職涯輔導的知能。2. 藉由實地操作模擬戰機使導師認知到駕駛戰機所需要的技能及注意事項，增進導師空官職涯輔導的知能。3. 藉由特殊教育影片簡介，使導師瞭解輔導身心障礙學生所需的技巧，及如何運用資源協助身心障礙學生。(補助款49549)</t>
  </si>
  <si>
    <t>1. 南台科技大學以台灣美化協會第39分會之身分，協助整個活動之策畫與執行，在勞作教育組沈湘錤組長的活潑主持下，全場高潮迭起、反應熱烈，讓全場與會人員留下深刻的印象。2. 活動行程及地點臨時異動，致使勞作教育小組長之工作有些微緊迫，但大家都能從容處理，表現優異。</t>
  </si>
  <si>
    <t>100年6月10日(五) 臺南市麻豆國小</t>
  </si>
  <si>
    <t>服務學習中心暨勞作教育小組長31人</t>
  </si>
  <si>
    <t>各班代表一人、新生訓練及幹部訓練缺課補訓者計128人參加</t>
  </si>
  <si>
    <t>社團負責人計78人</t>
  </si>
  <si>
    <t>100年9月14日、18:30~21:00，L008</t>
  </si>
  <si>
    <t>100年10月12日15:30~17:30 (N棟音樂廳)</t>
  </si>
  <si>
    <t>網球幹部10人，社員30人</t>
  </si>
  <si>
    <t>100年10月19日及26日，博鴻網球場</t>
  </si>
  <si>
    <t>希望幹部們能盡快與社員們達成聯繫 需要加強溝通。</t>
  </si>
  <si>
    <t>網球社舉辦「100學年第1學期網球社校外社課」-社員們很認真的學習 幹部們也很熱忱的在教，有幾位社員無故缺席 導致社課時間有點耽誤到。(配合款2000)</t>
  </si>
  <si>
    <t>全民國防教育社舉辦「參加空軍官校營區開放活動」-強化學生參與全民國防教育正確信念，養成文武合一的時代青年。達到社團活動多元化之推展，豐富學習內容。透過空軍官校營區開放，瞭解空軍現階段所使用的高科技裝備，並瞭解其性能。。(配合款8440)</t>
  </si>
  <si>
    <t>本校學生38人</t>
  </si>
  <si>
    <t>100年10月15日  高雄市岡山區空軍官校</t>
  </si>
  <si>
    <t>建議:1.學校可否補助多一些經費，讓參訪時間能夠長一些。2.學校可多辦理類似活動，增進同學興趣。</t>
  </si>
  <si>
    <t>登山社舉辦「100學年度第一學期育樂攀岩」- 初步掌握攀岩技巧， 進一步了解攀岩技巧和認識。(配合款1932)</t>
  </si>
  <si>
    <t>全校住宿學生3200人</t>
  </si>
  <si>
    <t>100年2月18日至20日(各宿舍)</t>
  </si>
  <si>
    <t>房東代表40人</t>
  </si>
  <si>
    <t>100年4月30日19-20時，L007會議室</t>
  </si>
  <si>
    <t>房東24人、詢問學生約1100人</t>
  </si>
  <si>
    <t>100年5月4、5、6日，本校第六宿舍</t>
  </si>
  <si>
    <t>學生會及社團共23人</t>
  </si>
  <si>
    <t>100年2月23 日12:00~13:00，L棟中庭</t>
  </si>
  <si>
    <t>春暉及管樂社共45人</t>
  </si>
  <si>
    <t>100年3月2日 12:00~13:00，E棟門口</t>
  </si>
  <si>
    <t>99學年度第2學期「校外賃居訪視績優導師」表揚-1.訪視學生數計3113人。2.了解校外賃居生住宿環境。3.適時反應賃居生需求並協助解決問題。(配合款15000)(獎品15000)</t>
  </si>
  <si>
    <t>100年9月7日  Ｎ棟音樂廳</t>
  </si>
  <si>
    <t>是否上學期訪視後，第二學期採學生回報方式處理，訪視時無法要求房東改進缺失。</t>
  </si>
  <si>
    <t>100年9月7日11:10-12:00、14:10:15:00，三連堂</t>
  </si>
  <si>
    <t>全校新生共4106人</t>
  </si>
  <si>
    <t>讓學生了解學校吸菸管制情形，及對香煙、毒品的危害有更深的了解，舉辦此活動覺得相當有幫助。。</t>
  </si>
  <si>
    <t>100年10月1日-2日；南台科技大學L008會議室</t>
  </si>
  <si>
    <t>各學系學生115人</t>
  </si>
  <si>
    <t>活動實施順暢，成果良好。報名截止仍有學生詢問，下學年擬增加名額至200名。</t>
  </si>
  <si>
    <t>1.經過活動讓新生更加了解與認識學校為學生服務的事項。2.南台人學習檔的設計對學生的好處。3.職涯規劃說明及UCAN的填寫，讓學生及早規劃興趣及生涯發展。4.交通安全、性別平等、智慧財產權、春暉藥物濫用等宣導課程緊湊，獲得許多知識，能夠不安排晚上活動為佳。</t>
  </si>
  <si>
    <t>本校新生約3700人</t>
  </si>
  <si>
    <t>100年9月7日至9日，三連堂、音樂廳、操場</t>
  </si>
  <si>
    <t>本校學生約150人及教職員5人。</t>
  </si>
  <si>
    <t>100年9月6日，T0003階梯教室</t>
  </si>
  <si>
    <t>1.辦理此次工作研習，讓我們更加了解如何協助學弟妹處理與解決問題。2.轉發給新生的資料種類繁多，建議是否以製作總表方式說明應填資料及繳交時間地點。3.希望能增加系所選課方面的解說時間，以利指導學弟妹規劃好選課修課的學習。4.課程安排相當緊湊，可以增加座談方式，有發問時間，能更了解得以協助新生。</t>
  </si>
  <si>
    <r>
      <t>1</t>
    </r>
    <r>
      <rPr>
        <sz val="12"/>
        <rFont val="新細明體"/>
        <family val="1"/>
      </rPr>
      <t>00</t>
    </r>
    <r>
      <rPr>
        <sz val="12"/>
        <rFont val="新細明體"/>
        <family val="1"/>
      </rPr>
      <t>年5月</t>
    </r>
    <r>
      <rPr>
        <sz val="12"/>
        <rFont val="新細明體"/>
        <family val="1"/>
      </rPr>
      <t>6日於</t>
    </r>
    <r>
      <rPr>
        <sz val="12"/>
        <rFont val="新細明體"/>
        <family val="1"/>
      </rPr>
      <t>S104</t>
    </r>
  </si>
  <si>
    <t>一年級新生3700人</t>
  </si>
  <si>
    <t>100年9月9日於三連堂</t>
  </si>
  <si>
    <t>生動及專業的解釋，讓我們對保護智慧財產權的認知，有進一步的體認。學校辦理此類活動非常好，對於大一新生學生很有幫助，應持續辦理。</t>
  </si>
  <si>
    <t>進行性平影片欣賞活動時，特地安排通識中心的視聽教室，由於該場地具有小劇場的設計，十分適合觀看影片與討論，學生反映良好。唯一有一場因為電器設備不穩定，即使在前一天測試正常的情況下，當天仍然出狀況，已建議通識中心報修。</t>
  </si>
  <si>
    <t>因為他校於預定時間內尚未出現，以致於有些預定的活動內容臨時取消。未來在時間連繫上可以事先明確，讓活動順利進行。</t>
  </si>
  <si>
    <t>南台科技大學輔導志工、南榮技術學院及敏惠護理專科學校學生輔導中心志工；約51人次</t>
  </si>
  <si>
    <t>希望可以有更多的人，可以得知這樣的訊息。</t>
  </si>
  <si>
    <t>100年4月14日桃園縣政府文化局一樓演藝廳</t>
  </si>
  <si>
    <t>南台科技大學學生及社區幼稚園、小學生；共約280人次，工作人員共約10人次</t>
  </si>
  <si>
    <t>南台科技大學全體學生</t>
  </si>
  <si>
    <t>100年10月~101年1月</t>
  </si>
  <si>
    <t>配合教育部推廣校園心理衛生教育工作，編印文宣資料，提供全校老師、學生及教職員對於性別議題的重視。</t>
  </si>
  <si>
    <t>住宿生約500人</t>
  </si>
  <si>
    <t>100年9月12日 六宿前廣場</t>
  </si>
  <si>
    <t>活動期間尚未正式開學，還有不少同學未到校，宣傳及宣導稍有不足。</t>
  </si>
  <si>
    <t>日間部學生至進修部重修學分，是否限制人數；補修科目名稱依系上規定或進修部課目?</t>
  </si>
  <si>
    <t>主任導師、各班級導師及學務處各組工作人員計150人。</t>
  </si>
  <si>
    <t>志工學生53人，喜樹里健檢老人約230人</t>
  </si>
  <si>
    <t>100年9月25日；南區喜樹活動中心</t>
  </si>
  <si>
    <t>因少部分同學遲到，造成好多老人家已到現場排隊等候，未來將嚴格要求同學守時觀念。</t>
  </si>
  <si>
    <t>手語社參加「心手相連 迎向未來」第二屆手語歌唱比賽-更接近聾人的想法和語言。(配合款14386)</t>
  </si>
  <si>
    <t>100學年第1學期進修部導師業務主題工作坊-工作報告、經驗分享、學務工作議題討論。(補助款18075)</t>
  </si>
  <si>
    <t>進修部導師及工作人共140人</t>
  </si>
  <si>
    <t>100年8月17日，鳳山陸軍官校、陸軍航空特戰指揮部及台南啟聰學校</t>
  </si>
  <si>
    <t>100年12月28日，S104</t>
  </si>
  <si>
    <t>張校長精彩的演講，對進修部班級經營很有幫助；會場希望能提供白開水。</t>
  </si>
  <si>
    <t>100年3月5日(星期六)至100年3月27日(星期日)，港口武道訓練場</t>
  </si>
  <si>
    <t>管樂社員1人</t>
  </si>
  <si>
    <t>100年3月22日  臺北啟明學校</t>
  </si>
  <si>
    <t>布袋戲研習社5人</t>
  </si>
  <si>
    <t>100年3月26日8時30分至16時30分高雄縣衛武營</t>
  </si>
  <si>
    <t>學生議會長1人</t>
  </si>
  <si>
    <t>自100年1月25日至29日，環球科技大學</t>
  </si>
  <si>
    <t>社團學生150人，觀眾約1000人</t>
  </si>
  <si>
    <t>100年3月14日 ，大操場</t>
  </si>
  <si>
    <t>100 年 3 月 16 日安順國中</t>
  </si>
  <si>
    <t>基服社員15人，國小一~六年級生129人</t>
  </si>
  <si>
    <t>100年1月20-28日，彰化縣員林鎮靜修國小、溪湖鎮東溪國小</t>
  </si>
  <si>
    <t>100 年 4 月 25、26 日延平國中、三村國小</t>
  </si>
  <si>
    <t>國企與化材系學會學生57人，學童39人</t>
  </si>
  <si>
    <t>經費概算
學校配合款支應</t>
  </si>
  <si>
    <t>經費概算
學校配合款支應_獎金</t>
  </si>
  <si>
    <t>經費概算
學校配合款支應_獎品</t>
  </si>
  <si>
    <t>經費概算
學生事務與輔導補助款支應</t>
  </si>
  <si>
    <t>具體執行成效</t>
  </si>
  <si>
    <t>參加對象及人數</t>
  </si>
  <si>
    <t>辦理時間及地點</t>
  </si>
  <si>
    <t>檢討及建議</t>
  </si>
  <si>
    <t>一、二年級學藝股長112人</t>
  </si>
  <si>
    <t>生動及專業的解釋，讓我們對保護智慧財產權的認知，有進一步的體認。學校辦理此類活動非常好，對於學生很有幫助，但由班級幹部代表參加覺得宣導成效是否可擴大辦理。</t>
  </si>
  <si>
    <t>工作願景：一、建構核心價值與特色校園文化</t>
  </si>
  <si>
    <t>工作目標：1-1建立校園之核心價值並塑造具有特色之校園文化</t>
  </si>
  <si>
    <t>工作策略：1-1-1確立、倡導與釐定高等教育人才培育的核心價值；配合學校整體發展與學生特質，以建立具有特色的校園文化</t>
  </si>
  <si>
    <t>編號</t>
  </si>
  <si>
    <t>工作項目</t>
  </si>
  <si>
    <t>合計</t>
  </si>
  <si>
    <t>辦理事項</t>
  </si>
  <si>
    <t>參加人數</t>
  </si>
  <si>
    <t>註解</t>
  </si>
  <si>
    <t>1培養民主法治觀念、強化學生自治功能</t>
  </si>
  <si>
    <t>1.採研習營方式辦理，藉以培養學生議事組織運作與治理能力(含反詐騙教育宣導)。
2.不定期就學輔相關事務與學生自治會及社團等學生幹部進行座談與意見交換。上述活動旨在提升學生自治管理與有效開發高等教育人才之特質，建立具特色之校園文化。</t>
  </si>
  <si>
    <t>學生議會、學生自治會會、系學會、社團幹部代表等約40人</t>
  </si>
  <si>
    <t>2學生自治幹部領導才能研習營</t>
  </si>
  <si>
    <t>1.採研習營方式辦理。2.活動內容包含演講、座談、經驗傳承、分享、分組討論(含反詐騙教育宣導)等，強化學生自治與民主治理效能。</t>
  </si>
  <si>
    <t>學生自治會、學生議會、系學會、學生社團等幹部約120人。</t>
  </si>
  <si>
    <t>3班級幹部研習及表揚活動</t>
  </si>
  <si>
    <t>辦理班級幹部研習2場次(含反詐騙教育宣導)暨績優表揚（含獎勵金20，000元，由學輔配合款支出），激發學生自我管理與勇於任事質能。</t>
  </si>
  <si>
    <t>各班班級幹部約1000人</t>
  </si>
  <si>
    <t>4宿舍幹部訓練活動</t>
  </si>
  <si>
    <t>每學期辦理宿舍幹部訓練活動乙次(含反詐騙教育宣導)，藉以提升學生宿舍管理與服務質能。</t>
  </si>
  <si>
    <t>學生宿舍幹部約50人</t>
  </si>
  <si>
    <t>5進修部自治幹部領導才能研習營</t>
  </si>
  <si>
    <t>1.採研習營方式辦理。2.活動內容包含演講座談、經驗傳承、分享、分組討論(含反詐騙教育宣導)等。上述活動旨在提升學生自治管理與開創高等教育人才之特質。</t>
  </si>
  <si>
    <t>進修部學生會、學生議會幹部及班級幹部約100人</t>
  </si>
  <si>
    <t>辦理班級幹部訓練(含反詐騙教育宣導)，加強班級幹部服務能力，提升學輔工作功能。</t>
  </si>
  <si>
    <t>進修部班級幹部約250人</t>
  </si>
  <si>
    <t>7進修部導師業務主題工作坊</t>
  </si>
  <si>
    <t>8營造學生住宿快樂學習環境</t>
  </si>
  <si>
    <t>國標社舉辦「創世基金會表演活動」- 與創世基金會合作義演，並將暑期訓練之成果發表於表演上，順勢提升南台科大國際標準舞社的聲譽。(配合款640)</t>
  </si>
  <si>
    <t>因為時間關係沒有進行彩排以致於跳舞時未在適當區域跳。以後無論如何一定要踩一下場地!</t>
  </si>
  <si>
    <t>100年10月16日   大東夜市</t>
  </si>
  <si>
    <t>國標社8人</t>
  </si>
  <si>
    <t>休閒系學會舉辦「青春築夢-單車狀由台灣推廣活動」活動-1.學習如何帶領自行車隊旅遊。2.對安平古蹟有更深一層的認識。3.學習如何成為一位優質的導覽解說員。4.以愉快的心情漫遊安平，學會當一位快樂騎乘者。5.更有愛護地球節能減碳的概念。6.更能珍惜先人遺留下來的古蹟。(配合款8910)</t>
  </si>
  <si>
    <t>100年9月23日  台南市安平古蹟</t>
  </si>
  <si>
    <t>休閒系學生33人</t>
  </si>
  <si>
    <t>建議以後可以承辦長距離的單車活動，例如，關子嶺泡湯二天一夜快樂行、墾丁三天二夜長征行…等，或者單車挑戰環台，尋求更多的補助，讓喜歡單車活動的年輕人，參與不一樣的體驗，完成屬於自己的夢想。</t>
  </si>
  <si>
    <t>羽球社舉辦「100學年度第一學期「拒絕菸害-健康100」師生羽球雙打聯誼賽」-藉由班際比賽，促進各系各班學生與教職員互動。(配合款1750)</t>
  </si>
  <si>
    <t>100年10月26日，中午12點至17點</t>
  </si>
  <si>
    <t>南台師生 140人</t>
  </si>
  <si>
    <t>1.執行任何事情前，都必須有詳細的規劃表。 2.報名時就退保證金。3.工作人員名單及聯絡提前做好準備。</t>
  </si>
  <si>
    <t>100年10月30日  苗栗縣身心障礙發展中心</t>
  </si>
  <si>
    <t>手語社2人</t>
  </si>
  <si>
    <t>建議:往後活動宣傳及策劃需提前執行。</t>
  </si>
  <si>
    <t>手語社參加「苗栗縣100年度『幸福盃』手語歌曲大賽」-藉由參加比賽增進手語，也讓全台灣之道南台有手語社，因此參加這場比賽活動，讓參賽者能夠清楚了解到自己對手語的能力在哪裡。(配合款1520)</t>
  </si>
  <si>
    <t>劍道社參加「台南市體育總會劍道委員會第一屆主委盃劍道錦標賽」-藉由參加比賽 觀摩他校劍友有比賽,學習更多實戰的技巧。(配合款3196)</t>
  </si>
  <si>
    <t>100年10月30日  台南市忠義國小武德殿</t>
  </si>
  <si>
    <t>劍道社2人</t>
  </si>
  <si>
    <t>建議賽程結束的人，先將自己的東西收好後，應支援其他還在比賽的隊員。</t>
  </si>
  <si>
    <t>啦啦隊社舉辦「100學年度啦啦隊安全措施ㄧ日研習營」-提升系隊操作技巧安全觀念，有效降低受傷及意外傷害並加強意外處理及急救之基本觀念。(配合款19820)</t>
  </si>
  <si>
    <t>100年10月30日  南台科技大學三連堂</t>
  </si>
  <si>
    <t>各個課程講解過程不要用太多專有名詞，應該更白話才淺顯易懂，進而讓學員們徹底了解。技巧練習與滾翻練習時間加長。</t>
  </si>
  <si>
    <t>南台師生314人</t>
  </si>
  <si>
    <t>足球社參加「2011全國室內五人制足球錦標賽」-南台科技大學足球社選出六名菁英選手參加2011全國五人制足球錦標賽,在4天賽程裡共進行了九場比賽,比賽隊伍來自全台灣各地的社會組人士。在4天九場的賽程中南台科技大學以全勝的成績拿下全國社會組第一名。(配合款14868)</t>
  </si>
  <si>
    <t>受限於比賽項目不同,球隊的練習方式也會跟著不同,而練習資源往往受到限制,像這次比賽項目是全國室內五人制足球,學校的三連堂室內場地卻沒辦法借出使用社團球隊往往代表學校參加較高等級的全國性的比賽所要付出的訓練成本比其他的社團或球隊大很多,甚至不堪負荷。</t>
  </si>
  <si>
    <t>100年10月8日  台北市立體育館</t>
  </si>
  <si>
    <t>足球社6人，全國社會組 約350人</t>
  </si>
  <si>
    <t>可提升社團曝光率，供有興趣同學了解該社團資訊。部份社團人員網頁製作能力不足，網頁精緻度及內容豐富程度不佳。</t>
  </si>
  <si>
    <t>100年4月28日至100年9月14日，南台科技大學</t>
  </si>
  <si>
    <t>各社團82人</t>
  </si>
  <si>
    <t>國際志工社-印尼國際青年大使交流團參加「2011外交部國際青年大使成果發表會事」-這次去台灣師範大學參加外交部的青年大使成果展，除了佈置我們團隊的靜態展示攤位之外，也觀摩了其他學校團隊所交流的成果，而我們團員之間，也藉由共同佈置攤位，更加深了團隊間的情感。(配合款33529)</t>
  </si>
  <si>
    <t>100年09月28日9時至100年09月30日19時</t>
  </si>
  <si>
    <t>國際志工社6人，南科實驗小學學童20人</t>
  </si>
  <si>
    <t xml:space="preserve"> 要積極爭取動態表演的上台機會，才能展現團隊的交流成果和各國特色。</t>
  </si>
  <si>
    <t>配合新生訓練使用N棟音樂廳，臨時更改場地至S708辦理期初導師工作研討會。本次會議原訂日夜間部先分開進行學務報告再進行合併，但因座位受限以致進修部無法出席參加。</t>
  </si>
  <si>
    <t>100年9月7日；地點：S棟708國際會議廳</t>
  </si>
  <si>
    <t xml:space="preserve"> 整體會議程序順暢，藉由新生家長熱烈的提問與建議，可以協助本校事務工作做的更好。</t>
  </si>
  <si>
    <t>100年9月6日；南台科技大學N棟文炳館音樂廳</t>
  </si>
  <si>
    <t>輔導志工及諮商組同仁共23位，新生、新生家長、新生班導師及系主任共約254人次</t>
  </si>
  <si>
    <t>全校班級幹部，計1309人</t>
  </si>
  <si>
    <t>100年9月14日下午12時40分至17時/N棟國際音樂廳</t>
  </si>
  <si>
    <t>1.對於舉辦幹部訓練的時間是否展延到開學第二週實施。2.對於班級幹部的考核是否增加名額，並給予適當行政獎勵。3.校園安全問題通報網的建置，是相當不錯的反應管道。。</t>
  </si>
  <si>
    <t>學生反應熱烈，除宿舍幹部外許多學生皆慕名而來。</t>
  </si>
  <si>
    <t>100年9月28日K508室</t>
  </si>
  <si>
    <t>第一、三、六宿舍學生幹部約50人。</t>
  </si>
  <si>
    <t>系主任及全校日、夜間部各班導師 315人</t>
  </si>
  <si>
    <t>100年9月7日14:30  N棟音樂廳</t>
  </si>
  <si>
    <t>1.建議提供交通安全宣導影片，由各班導師於班會時間播放並講解，以擴大宣導效果。2.建議學務處生輔組，能夠多提供各班導師有關對班級同學交通宣導資料或案例。</t>
  </si>
  <si>
    <t>新生3126人</t>
  </si>
  <si>
    <t>1.建議學期中也能辦理相關學生交通安全教育宣導，因為我們新生大部分都將考駕照。2.基於全國各校不斷增加學生交通傷亡人數，希望學校能長期持續加強宣導，以減少我們新生交通事故之發生。</t>
  </si>
  <si>
    <t>100年9月7日 08:10~09:00、13:10-14:00 地點:三連堂</t>
  </si>
  <si>
    <t>管資系學會參加「慶祝建國百年─父母心、祖孫情家庭教育全國戲劇表演頒獎典禮」-能親自出席頒獎典禮乃同學們努力為學校爭取榮譽之最佳鼓勵。(配合款10000)</t>
  </si>
  <si>
    <t>壘球社參加「中華民國大專校院99學年度慢速壘球錦標賽」-增加球員們比賽實戰經驗。(配合款26934)</t>
  </si>
  <si>
    <t>民謠吉他社舉辦「成果發表音樂會」-這次成果發表會，吸引到很多路人駐足觀看，成功的為學校做了活廣告，我們的音樂也感動了路人，甚至想跟我們一起歡樂，達到了我們想要推廣音樂的目的。(配合款2000)</t>
  </si>
  <si>
    <t>武術社舉辦「第三屆華人武術大賽-初賽」活動-這次比賽南台有3位選手出征，其中2位於初賽中獲得晉級決賽的資格，且於會中拍攝到少見的武術套路。(配合款11900)</t>
  </si>
  <si>
    <t>劍道社參加「中華民國國際劍道協會第八屆全國菁英盃劍道錦標賽」-1. 與他校社團進行互動,互相交流社團活動的經驗。2. 在競技中發現自己的問題與改進方法。3. 觀摩劍道有段者的比賽,學習更高深的技巧。(補助款11340)</t>
  </si>
  <si>
    <t>手語社「聽說影片欣賞」-藉由播放此部片來推廣手語，也讓全體師生體會用不一樣的方式來認識手語，因此辦了這場活動，讓大家對手語有更進一步的了解與認知。(補助款4030)</t>
  </si>
  <si>
    <t>學生會舉辦「青春劇場(第六場)」-鼓勵學生社團依其不同屬性區分安排活動展演，每週利用中午休息或課餘時段，假校園室、內外適當空間進行展演，提供師生展演的舞台，把以往亟待成果發表之展演活動，轉化為平時的演出，輕鬆地走入學生同儕與融入師生校園生活中，使校園充滿人文藝術風情與活力。(補助款2800)</t>
  </si>
  <si>
    <t>100-5月1日   08:00~17:00，嘉義縣水上國小</t>
  </si>
  <si>
    <t>基層文化社9人，嘉義汽車工會約100人</t>
  </si>
  <si>
    <t>使得社員們的陶藝技巧又更加精湛了。建議: 把要帶的東西列出一張單子，以後要帶什麼就看這張清單。</t>
  </si>
  <si>
    <t>100年3月11日14時20分起至 100年6月17日16時10分，慈幼工商</t>
  </si>
  <si>
    <t>陶瓷藝術社6人，慈幼工商75人</t>
  </si>
  <si>
    <t>學生有「馬上辦中心」讓學生有管道可提出意見反映，希望老師也能有這樣的機制。</t>
  </si>
  <si>
    <t>總計</t>
  </si>
  <si>
    <t>獎金/獎品</t>
  </si>
  <si>
    <t>社團之負責人在開會時間前應簽到完並入座以利開會時間準時。</t>
  </si>
  <si>
    <t>好像很多人都不知道活動日期，所以活動日期與時間可以宣傳多一點，應該可以有更多人參與。</t>
  </si>
  <si>
    <t>活動場地是否移至室外，讓更多人可以觀看。</t>
  </si>
  <si>
    <t>中午時間於L棟中庭演出，空間有限造成觀看人數無法提高，建議是否更換場地辦理。</t>
  </si>
  <si>
    <t>熱門音樂社音響設備是否需提供規格更高一點的器材，以免造成效果不佳。</t>
  </si>
  <si>
    <t>活動事前規畫可再詳細。</t>
  </si>
  <si>
    <t>當天活動流程事先沒有安排好，導致在學務長、教官發表完後，因為沒人上台接下去主持，所以台下都在聊天，更有人中途離開。必須事先將活動安排好，並且要有備份方案，才不會有突發狀況時無法應付。</t>
  </si>
  <si>
    <t>大專院校足球聯賽規定參賽隊伍必須準備兩套球衣，社團目前的社產只有一套，必需添購第二套。否則有可能禁止下場比賽。 由於球員各自課業繁忙，有些人賽前必須先結束學校打工，是否能請學校幫忙，比賽當日准許公差比賽。</t>
  </si>
  <si>
    <t>在比賽過程中，負責記錄的同學需與下一位出場比賽的選手做好聯繫，才不會在要出場時，因慌張而手忙腳亂。</t>
  </si>
  <si>
    <t>對小學生的互動中了解推動拒菸/反毒教育宣導 是件非常榮譽且責任的工作。更了解春暉專案的重要性與推動春暉工作的使命 與責任</t>
  </si>
  <si>
    <t>「組織」與「議事」是關心公共事務者，尤其是領導者的必修課程。依大學法第 33 條規定，各大專校院均應輔導學生成立由全校學生選舉產生之學生會及其他相關自治組織（如院、系、班、年級、宿舍等學生自治組織），會議更是各種各級學生自治組織和社團運作中不可或缺的一環，師生均應嫺熟議事知能。在經費的許可下希望學校可以派比較多人參與。</t>
  </si>
  <si>
    <t>99學年度第2學期校園「法治講座」宣導活動「營造尊重與關懷的友善校園」-聽完簡報學生们都覺得監獄的職能訓練作得太好了，但是同學们還是異口同聲的説『自由價更高』，也讓同學們了解犯錯是要付出代價的，參訪過程中，讓學生親眼看見14個大男生大熱天沒有冷氣而且要擠在一間三坪大的房間睡覺，讓學生對生活法律面上有更進一步的了解，舉辦此次參訪活動相當有幫助。(補助款13000)</t>
  </si>
  <si>
    <t>藉由授旗典禮才能與來自全國各校的志工同伴們分享與交流，體認到培養自身國際觀、同理心以及文化上的入侵衝突皆令人省思理想與現實面間的差異與衝突， 並瞭解擔任國際青年交流大使而前往該服務的國家時，應時時調整立場善用溝通達成國民外交之落實，這是對有志成為青年大使相當重要之學習目標。</t>
  </si>
  <si>
    <t>國際志工社參加「2011青年國際行動all in one行前培力大會師」-因2011年本校菲律賓國際志工活動, 進而參與了舉辦於台北科技大學之行前研討會並得以爭取青輔會之志工團補助，過程中也達成青年團隊間經驗分享及傳承， 聆聽演講中也認識了自身組別中來自不同大學之志工伙伴。(配合款12070)</t>
  </si>
  <si>
    <t>如何成為一個有價值的志工在於自身想法建設、培養自身國際觀、同理心以及文化上的入侵衝突皆令人省思理想與現實面的差異， 並瞭解到自我心理預期結果也許導致他人產生反感，時時調整立場善用溝通達成交際手腕是相當重要之課題。</t>
  </si>
  <si>
    <t>國際志工社舉辦「2011外交部國際青年大使-聖克里斯多福」-這次前往友邦克國是以台灣傳統藝術與當地文化作交流，不僅讓他們體驗台灣的文化之美也吸收他們克國的傳統歌舞，期望兩國的文化可以碰撞出不一樣的火花，並藉著交流文化的方式與當地人接觸並成為好朋友，讓台灣與克國的友誼不是只有建立在政府之間。(配合款16221，補助款25710)</t>
  </si>
  <si>
    <t>國際志工社「100年教育優先區暑假營隊活動」-藉由此英語夏令營，希望可以讓鄉下的小朋友也可以多接觸到英文，並用活潑有趣的教學方式，使他們對英語由內心真正去產生興趣，經由三天的英語活動，由問卷調查結果可知，大部分的小朋友比以前更願意去接觸英語了，並開始學得學英文是件有趣的事。(補助款10355)</t>
  </si>
  <si>
    <t>這三天的夏令營中，最大的缺點就是時間沒有控制好，因為沒有鐘聲或是其他聲響的輔助，所以上下課時間都需由當堂課的老師自己去把關，但因課堂老師常因教課而疏忽了，因此常常佔用到下一堂的上課時間，希望下一次辦類似活動可以統一由一位隊員來控制時間，這樣才較為客觀。</t>
  </si>
  <si>
    <t>基服社辦理「100暑安全防災作夥來‧男女老少笑high high」-我們利用生動的戲劇來加強小朋友們對防災應有的態度。並且在戲劇完後提出問題，讓小朋友看戲劇之餘也可以增加知識。也利用手工藝，讓小朋友發揮自己的創作力，利用身旁的小東西就可以製作新奇的東西及童玩，而在戶外活動遊戲中，要小朋友們同心協力的找到寶藏。(配合款18770，補助款2524)</t>
  </si>
  <si>
    <t>跆拳道社參加「一百年第一屆省城盃全國大專院校跆拳道錦標賽」-在這次的比賽中，雖然對手很強，但每個比賽選手都盡力的發揮自己的實力，我們男子組拿到2銀1銅 。(補助款8752)</t>
  </si>
  <si>
    <t>資傳系參加「慶祝建國百年─父母心、祖孫情」-除了獲取專業知識，更能注意培養關心父母尊長的良好品德。(配合款1019)</t>
  </si>
  <si>
    <t>101年1月4日，本校L008</t>
  </si>
  <si>
    <t>本校學生共計177人</t>
  </si>
  <si>
    <t>101年1月4日下午14：320至16：50於L棟演講廳</t>
  </si>
  <si>
    <t>100學年度第1學期校園「校園民主法治教育」宣導活動「毒品及詐騙法律面面觀」-邀請台南市警察局少年隊李世雄警官針對「毒品及詐騙之新趨勢及校園案例分析」實施法律講座，讓學生對毒品氾濫及詐騙手法有更進一步的了解，舉辦此次參訪活動相當有幫助。(配合款6000，獎品1400)</t>
  </si>
  <si>
    <t>建議用比較活潑生動的方式如影片播放，能增加演講者與學生的互動。</t>
  </si>
  <si>
    <t>深入淺出的實務講解與時計案例說明，讓學生能更深入的了解。建議用比較活潑生動的方式如影片播放，能增加演講者與學生的互動。</t>
  </si>
  <si>
    <t>100年度全國大專校院學生領導人才培育研習營-透過論壇提綱方式，彼此交流意見，討論出如何讓學生對於學校社團及公共事務參與的提升、身為各幹部之職責所在及學生對於學校的認同感的肯定。(配合款405)</t>
  </si>
  <si>
    <t>100年12月14日至100年12月16日，國立中興大學、惠蓀林場</t>
  </si>
  <si>
    <t>學生代表2人</t>
  </si>
  <si>
    <t>100學年度「班級優良騎士選拔活動」- 透過班級優良騎士選拔評分表評鑑後，均能了解遵守交安之重要性。(配合款12000，補助款18000)</t>
  </si>
  <si>
    <t>100年11月28日 -12月15日，全校</t>
  </si>
  <si>
    <t>學生自治會舉辦「期中社團負責人會議」-透過本次會議讓社團了解本學期校園活動推展重點及各社團配合事項。(配合款7260)</t>
  </si>
  <si>
    <t>請同學務必守時，會議才會進行流暢</t>
  </si>
  <si>
    <t>社團負責人計75人</t>
  </si>
  <si>
    <t>100年10月19日、18:30~21:00，L008</t>
  </si>
  <si>
    <t>南台科技大學全校學生計2人</t>
  </si>
  <si>
    <t>醫院、學生住家，11月-12月</t>
  </si>
  <si>
    <t>100年下半年(11-12月)辦理急難慰問-補助日間部導師及輔導教官慰問受傷學生。(配合款1399)</t>
  </si>
  <si>
    <t>午時間E棟下課同學相當多，人潮也不少，但看到結束的同學並不多。建議:是否可改時間或其他方式辦理。</t>
  </si>
  <si>
    <t>100年10月5日   E棟中庭</t>
  </si>
  <si>
    <t>南台全體師生約100人</t>
  </si>
  <si>
    <t>100年10月12日   E棟中庭</t>
  </si>
  <si>
    <t>社團約20人南台全體師生約100人</t>
  </si>
  <si>
    <t>100年10月26日   E棟中庭</t>
  </si>
  <si>
    <t>基服社舉辦「社辦美化」-社辦變漂亮了，社員們都很開心！(配合款1562)</t>
  </si>
  <si>
    <t>請學校若無美化比賽與經費請盡早提起。</t>
  </si>
  <si>
    <t>基服社7人</t>
  </si>
  <si>
    <t>100年12月1日-12月31日，F203-2</t>
  </si>
  <si>
    <t>第一、三、六宿舍學生幹部47人。</t>
  </si>
  <si>
    <t>預計授課時數過短，以致教學超過授課時數，以後應將基本創傷救命術與心肺復甦術分開教學，以利同學獲得更多技能。</t>
  </si>
  <si>
    <t>學生自衛編組示範演練，缺乏先行集合共同訓練，導致同學看到大場面，心理緊張，無法完美演出，改進空間甚大。示範演練若能與消防局配合演出，更能達到學生學習意願與效果。</t>
  </si>
  <si>
    <t>本活動部份餐廳廚工並未到場，因此要求缺席者自行到校外參加講習。</t>
  </si>
  <si>
    <t>100年3月8日 pm12:50-pm2:40 L008</t>
  </si>
  <si>
    <t>講師生及廚工125人</t>
  </si>
  <si>
    <t>檢討及建議</t>
  </si>
  <si>
    <t>諮輔組首次辦理績優導師頒獎並改為講台上授獎，效果較佳，但事前的準備工作仍有改善之空間。</t>
  </si>
  <si>
    <t>由於學務工作報告因業務需要加強交通安全、春暉教育及品德教育宣導，造成後面議程的耽延，下次會議改善對時間流程的掌握，讓會議準時開始準時結束。</t>
  </si>
  <si>
    <t>1. 導師反應文炳館音樂聽會場霉潮味過重，建議導師會議   改在其他場地。2. 會前場地預備的時間匆促，導致會場內有些系座位的安   排貼錯及場外導師簽到的狀況有點混亂，主辦單位下   次改進。3. 本次日夜間部各系導師的座位需依安排入座，引起有些老師的抱怨。</t>
  </si>
  <si>
    <t>1.可搭配其他樂器的合奏教學。2.多注意上課秩序，不可過於吵鬧。3.上課內容要淺顯易懂。4.可以多互動，使教學更有趣。</t>
  </si>
  <si>
    <t>民謠吉他社6人，學童32人</t>
  </si>
  <si>
    <t>民謠吉他社舉辦「第14屆南方之星校際民歌比賽」-藉由比賽來精進彼此的琴藝，引領校園木吉他風潮，讓不曾接觸吉他或者音樂的人，可以因此開始喜歡吉他與音樂；本身有在玩吉他、玩音樂的人，可以藉這個機會與各大專院校之琴友交流與切磋，讓彼此更熱愛吉他與音樂。(補助款15100)</t>
  </si>
  <si>
    <t>美術社舉辦「99「媽媽樂百年」母親節感恩卡及「愛家515-小手做家務」四格漫畫比賽」-「愛家515-小手做家務」四格漫畫比賽，成功行動表達同學對母親感恩與家庭的愛。藉由創意卡片設計及四格漫畫比賽激發學生創意思，由親手製作卡片及繪製的方式，來表達對母親的養育之恩及家庭教育重視。(補助款11693)</t>
  </si>
  <si>
    <t>學生會舉辦「九十九學年第二學期學生社團青春劇場(場次10)」-鼓勵學生社團依其不同屬性區分安排活動展演，每週利用中午休息或課餘時段，假校園室、內外適當空間進行展演，提供師生展演的舞台，把以往亟待成果發表之展演活動，轉化為平時的演出，輕鬆地走入學生同儕與融入師生校園生活中，使校園充滿人文藝術風情與活力。(補助款2239)</t>
  </si>
  <si>
    <t>手語社舉辦「夢迴手御　手語社２２週年手語晚會」-近期，台灣因舉辦２００９聽障奧運，特別重視手語的推廣，也剛好手語社創社２２周年，順著這個手語風潮，為了能讓手語更為的普遍化及社會化，特地在校園內舉辦一個手語大型晚會，我們把手語與戲劇和歌曲結合在一起，用節奏感把手語以不同的方式表現出來，讓大家更能了解何謂手語，並在舞臺上展現出手語的力與美。(補助款15553)</t>
  </si>
  <si>
    <t>基服社舉辦「樹谷園區畢業宿營」-1. 培養思考能力獨立思考與夥伴一起完成。2. 養成求知解答的慾望。3. DIY完成作品，增加自信、肯定自己。4. 讓隊員學習到什麼叫服務的心，培養學員的服務心態。5. 讓隊員彼此更加了解對方，相信彼此，加強整個團隊默契及向心力。(補助款3734)</t>
  </si>
  <si>
    <t>國際志工社舉辦「海外服務說明會」-藉此說明會,讓此次參與海外服務及國內教育修先區之團員們更加了解此次服務的目的及任務。並且藉由簡鈺軒大哥及劉嘉坤大哥的解說,讓團員們更加清楚企劃書及經費預算報帳的行政問題。(補助款2687)</t>
  </si>
  <si>
    <t>熱舞社舉辦「99南台熱舞社大型成果發表」-舉辦一場類似舞展的活動，一方面驗收社員們這學期的成果，一方面讓來觀賞的觀眾，感受到我們社團的熱情，增加對跳舞的興趣。(補助款10932)</t>
  </si>
  <si>
    <t>國際志工社舉辦「2011建國百年台南公眾外交活動」-在分享會中將此次於菲律賓、聖克里斯多福及印尼服務中吸取的經驗成果分享於本校之全體師生，並進行交流，學習其他學校之國際服務經驗優點，作為往後擴展社團發展的方向與服務的目標。(補助款1800)</t>
  </si>
  <si>
    <t>國際志工社舉辦「2011國際志工社海外志工團菲律賓物集募資活動」-透過物集募資，使志工社參予社員能夠增進愛心，了解愛心無國界，以及培養社員們認真、負責、守時的態度，才能不影響他人，做好自己份內工作，並且達到互助互信的團體精神。(補助款5346)</t>
  </si>
  <si>
    <t>斥堠童軍社舉辦「畢業工程」- 使畢業更有氣氛；讓大家更認識童軍社。(配合款7665)</t>
  </si>
  <si>
    <t>國際志工社舉辦「如何當個好的國際志工者分享講座」-透過講師的分享，使志工社全體社員能更擴大志工的視野與思維，從中學習志工應有的態度，啟發更多具有服務熱忱的人，讓許多有志參與國際志工的人加入國際志工的行列。(補助款6394)</t>
  </si>
  <si>
    <t>基服社舉辦「青輔會達人講座」-建立青年公民意識，豐富人生閱歷，也能了解公民責任。(補助款6000)</t>
  </si>
  <si>
    <t>跆拳道社參加「2011第四屆弘光盃全國大專院校跆拳道錦標賽」-在這次的比賽中，每個比賽選手都盡力的在賽場上，獲得了不錯的表現，在女子組方面拿到1金2銀的表現，男子組則拿到1金1銀，另有1名選手進入前8強。(補助款11108)</t>
  </si>
  <si>
    <t>國樂社參加「全國學生音樂比賽」-獲得優等殊榮。打響學校在國樂界的知名度。場務組組員經驗增加。比賽人員樂器演奏能力增加。(補助款8500)</t>
  </si>
  <si>
    <t>基層文化服務社參加「100年全國社團評鑑」-藉由參加全國社團評鑑，提昇社團活動，在此次比賽中也有著不錯的佳績-優等。(補助款8612)</t>
  </si>
  <si>
    <t>武術社參加「高雄港都盃武術錦標賽」-這次比賽我們派出兩位選手為南台出征，兩位選手雖然在此次比賽中未得名次，但是學習到很多的新技巧。(補助款780)</t>
  </si>
  <si>
    <t>動畫漫畫研究社參加「KDF05台南地區動畫漫畫成果展」-1.提升南台科技大學知名度。2.提昇社會服務精神。3.增進繪畫專長及相關知識。(補助款860)</t>
  </si>
  <si>
    <t>武術社舉辦「賽前集訓」-這次集訓很充實，基本功、難度動作都有進步，以及套路演練的流暢度都改善了很多。(補助款6384)</t>
  </si>
  <si>
    <t>管樂社參加「99學年度全國學生音樂大賽」-培養學生音樂興趣，提升音樂素養。(配合款1107)</t>
  </si>
  <si>
    <t>布袋戲研習社參加「100年南區青年社區嘉年華」-1.吸引青少年至少6000人至活動現場 2.推廣健康休閒活動，讓青年多接觸戶外活動3.提供150個社團經驗交流的平台。(補助款750)</t>
  </si>
  <si>
    <t>國樂社參加「99學年度全國學生音樂比賽-琵琶獨奏」-獲全國學生音樂比賽琵琶獨奏大專B組甲等。(補助款3759)</t>
  </si>
  <si>
    <t>畢聯會會長「中華民國100年青年節籌備委員會」(補助款2299)</t>
  </si>
  <si>
    <t>畢聯會會長「中華民國100年青年節精英會暨表揚大會」(補助款3095)</t>
  </si>
  <si>
    <t>企管系參加「2011年全國大專院校企業管理系聯合籃球盃賽」-在大家的努力之下，南台企管系籃球隊勇奪大企盃亞軍，企管三甲劉俊民在抽獎活動中，抽中一台小筆電。(補助款6780)</t>
  </si>
  <si>
    <t>學生會參加「100年全國社團評鑑」-藉由參加全國社團評鑑，以確實落實學生之自治，從中學習並成長，讓學生會自治有更好的規劃，在此次比賽中也有著不錯的佳績-優等。(補助款12353)</t>
  </si>
  <si>
    <t>競技啦啦隊社參加「99學年度全國大專院校啦啦隊錦標賽」-全能五人混合乙組第六名。(補助款23760)</t>
  </si>
  <si>
    <t>國際志工社參加「100年國際青年大使外交部授旗典禮」-參加授旗典禮，觀摩其他學校出團隊伍表演，以及跟外交部印尼代表面談，協助我們規畫課程內容。(補助款10516)</t>
  </si>
  <si>
    <t>游泳社參加「100年全國大專院校運動會」-參加這次競賽有助於讓全國知道,南台科大有培育游泳選手的一個組織,並極力爭取最高榮譽。(補助款8186)</t>
  </si>
  <si>
    <t>足球社參加「中華民國大專院校99學年度室內五人制足球錦標賽」-南台科技大學足球社參加99學年度大專五人制足球錦標賽於預賽中取得分組第二名的成績順利晉級大專12強，再爭取大專院校8強時遇到崑山科技大學最終以6:5敗給崑山科大，南台科技大學最終於12強止步無緣晉級8強後的賽事。(配合款16723)</t>
  </si>
  <si>
    <t>排球社參加「大仁科技大學2011年大專校院熱力排球錦標賽」-透過球類項目。增強學生體魄，讓學生多走出教室曬曬太陽、奔跑、談笑、調適壓力也促進健康。透過競賽。學生利用課餘走出教室多做練習，達到鼓勵學生多運動，促進身心健康之目的。培養運動家精神，及團隊榮譽感。(補助款3872)</t>
  </si>
  <si>
    <t>100年度下半年紅十字會初級急救訓練活動-本活動活動24個新生班總計有1250位學生出席，並取得台南室衛生局「2010新版CPR民眾版學習護照」。(配合款30594)</t>
  </si>
  <si>
    <t>本活動與體育室合作，由體育老師協助整班同學帶至活動現場，只少數請假同學沒有參噢，下學期將完成所有新生之CPR訓練。</t>
  </si>
  <si>
    <t>學生1250人</t>
  </si>
  <si>
    <t>100年9月19日-12月19日，M棟集賢廳</t>
  </si>
  <si>
    <t>100年度下半年「衛生保健志工校園登革熱孳生源巡查」-本次活動計有144位學生參與，也找出許多積水的地方，並一一清除改善，達成校園零孳生源的目的。(補助款12086)</t>
  </si>
  <si>
    <t>志工學生144人</t>
  </si>
  <si>
    <t>100年12月2日；校園</t>
  </si>
  <si>
    <t>近日天氣陰雨綿綿，但南部地區仍有登革熱疫情傳出，所以更要小心防範。</t>
  </si>
  <si>
    <t>魔術社舉辦「帶動中小學」活動-現在小孩的學習能力都很強，教他們很快就學會在旁邊調皮，從這些學生身上我看見了他們的創意，很多原本很不起眼的表演都被他們變得很好玩。(配合款9496，補助款4637)</t>
  </si>
  <si>
    <t>是否將再提早至兩週前發通知，可降低缺席率。</t>
  </si>
  <si>
    <t>100年4月29日 12:00~13:00，S703</t>
  </si>
  <si>
    <t>學生社團11人</t>
  </si>
  <si>
    <t>1. 需事前的跑一次流程。2. 時間掌控需得宜。3. 餐點時間必須掌控，才不會吃的太趕。4. 課與課之間必須有休息，才不會沒精神地點必須考慮到天氣是否適合。</t>
  </si>
  <si>
    <t>100年1月16日~18日 ，地點：墾丁青年活動中心</t>
  </si>
  <si>
    <t>學生會27人及新任系會長與社團社長92人</t>
  </si>
  <si>
    <t>100年5月26日；三連堂內</t>
  </si>
  <si>
    <t>學生志工40人；現場來賓約450人</t>
  </si>
  <si>
    <t>表演內容豐富，現場氣氛佳聽歌同學都很熱情，創意獎表演有看頭，希望明年可再舉辦。</t>
  </si>
  <si>
    <t>1.收據明確標示購買物品。2.請導師詳述學生受傷情況。</t>
  </si>
  <si>
    <t>可以激發小朋友同心協力的精神。讓他們瞭解團隊合作的重要。</t>
  </si>
  <si>
    <t>活動期間注意小朋友安全。提醒小朋友隔天應帶物品及注意事項。嚴格要求幹部準時參與活動。</t>
  </si>
  <si>
    <t>大地遊戲時間太長。時間中卡太多活動，以至於沒辦法如期完成應做之事。建議:下次可以提早一點準備。</t>
  </si>
  <si>
    <t>已提出的問題就要確實的給解決方法，並且確實的執行。在活動前可以看以前的檢討紀錄，參考以前是如何進行的。</t>
  </si>
  <si>
    <t>國際標準社舉辦「99學年第二學期成果舞展」-讓社員有表演機會 藉此讓社員展現學習舞蹈後的自信 也順便宣傳社團  讓更多新血來參與社團活動。(補助款4600)</t>
  </si>
  <si>
    <t>滑板社舉辦「極限自我挑戰賽」活動-本活動雖然因為有小雨干擾，但是活動舉辦相當成功，也因為這次活動更能了解哪些社員有認真參與本社團各個教學以及各項通知，並且了解社員勤練各項滑板的基礎動作。(補助款1502)</t>
  </si>
  <si>
    <t>99學年第2學期班級幹部推動校務與班務工作績效評比表揚-藉由班級幹部訓練實施計劃執行考核工作職掌之成效。(配合款10000，獎品10000\)</t>
  </si>
  <si>
    <t>勞作教育小組長93人</t>
  </si>
  <si>
    <t>本學期新聘小組長僅1人未報到，是歷年報到率最高之一年。研習過程均認真投入，研習成效良好。</t>
  </si>
  <si>
    <t>全校勞作教育課程班級全班第1名，共60人</t>
  </si>
  <si>
    <t>100年6月11日                    三連堂</t>
  </si>
  <si>
    <t>100年9月14日(三)三連堂</t>
  </si>
  <si>
    <t>100年2月23日(三)三連堂</t>
  </si>
  <si>
    <t>100年9月17日，台南火車站前廣場</t>
  </si>
  <si>
    <t>師生260人，台南火車站前、後站及周邊馬路</t>
  </si>
  <si>
    <t>本次服務雖然是配合全球世界清潔日活動讓社區煥然一新，也讓我們感受到平常就應該養成環保好習慣，不是只有在世界清潔日才進行打掃。</t>
  </si>
  <si>
    <t>1.工作人員應注意自己的工作，不可以擅自離開崗位。2.活動時間要控制好，以免延誤了下一個活動的進行。3.志工控管小朋友有的方法要再加強，以免小朋友發生危險。4.各工作人員在本次活動中收獲許多。</t>
  </si>
  <si>
    <t>100年07月10日8時30分 ~100年7月16日17時00分，台南市 大光國小、公園國小</t>
  </si>
  <si>
    <t>100年7月6日至7月8日，高雄市茄萣區興達國小</t>
  </si>
  <si>
    <t>社員20人，大光國小40人、公園國小40人</t>
  </si>
  <si>
    <t>因島上中高年級小朋友較早熟，所以教材內容可再深入一點。</t>
  </si>
  <si>
    <t>基層文化社15人，鳥嶼國中、小36人</t>
  </si>
  <si>
    <t>日夜間部學生18000人</t>
  </si>
  <si>
    <t>100年3月10日至6月20日  南台校園</t>
  </si>
  <si>
    <t>希望多加推廣，改善缺失。</t>
  </si>
  <si>
    <t>尚有團隊未出席，可能造成該團隊活動核銷及相關事宜之問題。是否可單獨各別輔導。</t>
  </si>
  <si>
    <t>100年6月27日 11:00~14:00，L008</t>
  </si>
  <si>
    <t>學生社團34人</t>
  </si>
  <si>
    <t>事前未先把佈置活動會場的部分討論完整，以致於時間方面有點緊迫，應需在活動前完成所有的佈置部分。</t>
  </si>
  <si>
    <t>100年6月29日8時至12時  台南市文元國民小學</t>
  </si>
  <si>
    <t>國際志工社8人，國小五年級生 34人</t>
  </si>
  <si>
    <t>每個隊員都很有活力的在帶活動，能感染更多人來一起參與。活動的講解還需要加強，表達能力較為不好。建議：1.已提出的問題就要確實的給解決方法，並且確實的執行。 2.在活動前可以看以前的檢討紀錄，參考以前是如何進行的。</t>
  </si>
  <si>
    <t>大會報告檢錄時，應盡快去指定的場地檢錄。分組賽程開始後，應注意每一場比賽。團體賽時沒出賽的人應該在旁邊待命，以便隨時可以幫忙出賽的隊友。賽程結束的人，應支援其他還在比賽的隊員。</t>
  </si>
  <si>
    <t>國際志工社6人</t>
  </si>
  <si>
    <t>100年9月28日至30日  國立台灣師範大學</t>
  </si>
  <si>
    <t>藉由成果發表才能與來自全國各校青年大使們分享與交流，體認到培養自身國際觀的重要性，明白身為國際公民關懷社會之重要及義務。</t>
  </si>
  <si>
    <t>開行前會議時，須注意各自要做的事情，為了活動流程順利，大家要更努力。</t>
  </si>
  <si>
    <t>100年6月1日12時至100年6月2日12時50分，L棟前</t>
  </si>
  <si>
    <t>志工100人及全校師生150人</t>
  </si>
  <si>
    <t>此活動帶給全校師生擁有端午節歡樂的氣氛，並且讓外籍生感受到本校的熱情，不僅僅可以體會到台灣傳統習俗，也可以從中學習習俗的包粽樂趣。由於參與比賽者的人數在預期之外，所以在人數的安排及控制有稍微的不足。建議:於下次的活動行前安排，需事先將人員分配完善。</t>
  </si>
  <si>
    <t>100年6月2日19時至22時 六宿學生餐廳</t>
  </si>
  <si>
    <t>志工62人及全校師生300人</t>
  </si>
  <si>
    <t>公文的速度希望可以快一點，出錯率可以在下降</t>
  </si>
  <si>
    <t>100年5月24日台北市中正區徐州路5號中央聯合辦公大樓(南棟) 1樓大廳</t>
  </si>
  <si>
    <t>參與演出之學生16人</t>
  </si>
  <si>
    <t>1. 大會報告檢錄時，請盡快去指定的場地檢錄。2. 分組賽程開始後，請注意每一場比賽，這些選手都有可能會是你的對手。3. 分組賽程開始後，無任何理由請不要把”面”卸下或離開場地，有理由需要離開請告知其他隊員或是請隊員代辦。4. 賽程結束的人，請將自己的東西收好後，請支援其他還在比賽的隊員。</t>
  </si>
  <si>
    <t>100年5月14日  台中市東山高中</t>
  </si>
  <si>
    <t>劍道社員14人</t>
  </si>
  <si>
    <t>建議多接觸小朋友與他們相處，即可更了解他們。</t>
  </si>
  <si>
    <t>斥堠童軍社6人，學童40人</t>
  </si>
  <si>
    <t>100年3月25日~100年6月3日(每週五)8:10-9:00 新南國小</t>
  </si>
  <si>
    <t>100年3月25日~100年6月3日(每週五) 12:40-1:20和順國小</t>
  </si>
  <si>
    <t>講話要適當、不要傷害到小孩。在製作的過程，應避免小孩離座，否則秩序會容易失控，所有服務人員應盡量在活動前就了解所有作品的製作過程。作品和作品之間應有十分鐘休息上廁所，講解者旁邊應有一位示範者，聽不到講解者的聲音，秩序太亂。時間太趕。人員應知進度如何，而不是自己會做就不管前面一直請小朋友作下去。</t>
  </si>
  <si>
    <t>100年5月14日 8時-18時台南市東山區青山國小</t>
  </si>
  <si>
    <t>手工藝社9人，學童50人</t>
  </si>
  <si>
    <t>希望能有更多的時間能夠使用操場練習。</t>
  </si>
  <si>
    <t>100年5月16日至5月19日，新竹縣竹北市隴恩堰立人球場</t>
  </si>
  <si>
    <t>壘球社25人</t>
  </si>
  <si>
    <t>1.可以多與台下互動，使整體更有趣。2.可以在使教學更多元，這樣學起來會更輕鬆。3.多注意台下氣氛，不可過於冷靜。4.多準備一些流行歌曲。5.可搭配其他樂器合奏。</t>
  </si>
  <si>
    <t>足球社參加「18屆六美盃五人制足球錦標賽」- 新加入社員與舊社員共赴嘉義參加本次第18屆六美盃五人制足球錦標賽，讓新加入之社員有了正式比賽的經驗，在大專盃前夕比賽經驗對新社員來說，我想相較於更多的練習來得寶貴。(配合款9350)</t>
  </si>
  <si>
    <t xml:space="preserve"> 很多新生敢上台，讚。內場一開始動做生疏，但後面不錯。</t>
  </si>
  <si>
    <t>100年11月26日 N棟文炳館</t>
  </si>
  <si>
    <t>社員60人及觀眾共約50人</t>
  </si>
  <si>
    <t>民謠吉他社舉辦「校園民歌比賽」- 藉由比賽來精進彼此的琴藝，引領校園木吉他風潮，讓不曾接觸吉他或者音樂的人，可以因此開始喜歡吉他與音樂；讓社員及幹部們進一步對吉他有興趣，也為了下學期大型比賽南方之星作準備，讓幹部們能快點上手。(配合款12700)</t>
  </si>
  <si>
    <t>手工藝社參加「跨校聯合人文關懷服務」-能夠增進社員對社團的向心力及凝聚力，提高社員校外服務的經驗。並且期盼能夠透過社員的帶動激發小朋友的想像力及創造力、培養小朋友對手工藝的興趣，以推廣手工藝(配合款6800)</t>
  </si>
  <si>
    <t>教學時，因小朋友易太吵；可以自備麥克風，方便教學。小朋友的年級可以小一些；可以大為三、四年級的小朋友參加。</t>
  </si>
  <si>
    <t>100 年 11 月 26 日~100 年 11 月  26 日（星期六）7~18 時，台南 市松林國小</t>
  </si>
  <si>
    <t>手工藝社員10人，松林國小50人</t>
  </si>
  <si>
    <t>基層文化社舉辦「珍惜與包容教育宣導育樂營」-經由這幾天的活動出隊，讓社員更了解社團的營隊活動，以及培養社員的團隊合作能力與默契以及分工合作。(配合款19335)</t>
  </si>
  <si>
    <t>活動氣氛帶動得很好，小朋友都非常興奮、開心。 隊員們的體力並不是非常佳，兩天連續下來的顯得特別疲憊。建議: 在活動期間，組員要懂得照顧自己，給予自己有些許的休息時間。</t>
  </si>
  <si>
    <t>100年11月19日，新市國小</t>
  </si>
  <si>
    <t>基層文化社員30人，新市國小119人</t>
  </si>
  <si>
    <t>炬光青年服務社舉辦『藝起做手工‧開心伴老人』關懷老人活動-1. 讓老人家們感受到熱情與活力。2. 藉由做手工藝讓老人家們動動手、活動筋骨。3. 讓社員們了解服務社會的重要性。(配合款6666)</t>
  </si>
  <si>
    <t>1. 帶動唱時間希望大家能在發揮更多的活力。2. KTV時間，社員演唱的台語歌曲需再熟練一點。3. 多找一些話題與老人家們聊天談心。</t>
  </si>
  <si>
    <t>增加同學彼此互動的機會；網站競賽時間充裕，但是四年級是否可以不要參賽，僅完成網站基本內容，對於獎金之發放希望能夠更快速，名額多些。</t>
  </si>
  <si>
    <t>99年11月25日至100年2月20日計網中心、各班</t>
  </si>
  <si>
    <t>班級網站版主及設計群計932人</t>
  </si>
  <si>
    <t>1.為防止宿舍停車空間不足而造成車輛堵塞的現象，交服社增加人力來協助同學行李搬運及引導車輛改至停車場，造成人力負擔。2.本學期將規劃志工來協助行李搬運、交通引導及宿舍內各項服務工作，來減輕宿舍幹部及交服社的工作量。</t>
  </si>
  <si>
    <t>這次活動有課外活動組及學生會的大力支援，所以辦的很熱鬧，未來可參考此模式來辦理相關活動。</t>
  </si>
  <si>
    <t>100年3月9日15：10~16：00  N棟音樂廳</t>
  </si>
  <si>
    <t>全校各班交通安全宣導種子人員(全校班級人數)233人</t>
  </si>
  <si>
    <t>建議學校生輔組交通安全宣導網頁，能多放置一些學生車禍事故分析與防制方法，這樣我們交通安全種子人員才有更多、更深入交通安全資料可宣導，效果也才會更好。學校應該多辦一些交通安全宣導活動，來加強學生交通安全觀念，以減少同學們交通事故之發生。</t>
  </si>
  <si>
    <t>活動規劃時間過短，導致活動當天工作人員不易分配工作。。</t>
  </si>
  <si>
    <t>1. 在炎炎的六月天，雖然學校實施節能減碳，教室沒有開放冷氣空調，大家還是努力打掃。2. 部分評審老師因年紀稍長，顯得較為疲備，以後將請系所安排較年輕之老師協助評分。</t>
  </si>
  <si>
    <t>全校師生約18000人</t>
  </si>
  <si>
    <t>全校住宿學生約500人</t>
  </si>
  <si>
    <t>1.希望能持續經常辦理。2.宣傳及宣導能更明顯。</t>
  </si>
  <si>
    <t>100年6月8日(三) ，南台校園</t>
  </si>
  <si>
    <t>100年6月2日19:00至22:00 (六舍學生餐廳)</t>
  </si>
  <si>
    <t>班級幹部共1398人</t>
  </si>
  <si>
    <t>100年2月21日至5月30日，本校校園</t>
  </si>
  <si>
    <t>100年7月4日~100年7月6日，台南市復興國小</t>
  </si>
  <si>
    <t>斥候童軍社16人，學童45人</t>
  </si>
  <si>
    <t>熱門音樂社50人及觀眾約300人</t>
  </si>
  <si>
    <t>1.賽程太晚公佈造成麻煩。2.時間太晚無法配合。3.場地租借衝突。</t>
  </si>
  <si>
    <t>100年5月4日~17日 18:00~20:00，水泥排球場</t>
  </si>
  <si>
    <t>排球社32人，及觀眾約300人</t>
  </si>
  <si>
    <t>1.已提出的問題就要確實的給解決方法，並且確實的執行。2.在活動前可以看以前的檢討紀錄，參考以前是如何進行的。</t>
  </si>
  <si>
    <t>宿舍端午節習俗節慶活動-1.彩繪粽子及體驗包粽活動，參加人數非常踴躍。2.分送外籍生粽子讓外籍生感受溫暖，使活動達到最高潮。3.除讓同學能對端午節民俗節慶有所認知，亦提供乙次正確休閒健康活動的觀念。(配合款30000)</t>
  </si>
  <si>
    <t xml:space="preserve">100年10月19日~12月7日；諮商輔導組團體諮商室 </t>
  </si>
  <si>
    <t>南台科技大學學生；共26人次</t>
  </si>
  <si>
    <t>因為紓壓團體時間開在周三下午，衝到社團活動時間，加上這個時間很多學生去打工，因此團體沒有開成，未來仍舊需考慮把團體開在周間或晚上時間必較適當。</t>
  </si>
  <si>
    <t>99學年度第2學期「小團體輔導活動」-1. 透過團體會發現人際、紓壓主題多為目前學生的主要議題。2. 透過活動可以讓學生對自己的個人議題有更多幫助。(補助款30075)</t>
  </si>
  <si>
    <t>100學年度第1學期「小團體輔導活動」-1. 透過團體會發現人際、紓壓主題多為目前學生的主要議題。2. 透過活動可以讓學生對自己的個人議題有更多幫助。(補助款20017)</t>
  </si>
  <si>
    <t>日間部導師及工作人員共60人</t>
  </si>
  <si>
    <t>100年11月30(星期三)；地點：S703</t>
  </si>
  <si>
    <t>100學年第1學期導師業務主題工作坊-本次座談針對99學年第一學期導師分數70分以下之導師，希望藉由此次座談有助於他們更深入了解導師工作之內容。(補助款12538)</t>
  </si>
  <si>
    <t>本次績優導師經驗分享因時間關係只有3位導師分享，未來若有時間可安排更多績優導師分享其經驗。</t>
  </si>
  <si>
    <t>雲嘉南地區社會組 約350人</t>
  </si>
  <si>
    <t>相較於每場比賽都靠社團舊成員來應對的情況下，讓新加入之成員更快的使之心態到位以及融入足球隊的團體，參加社會所辦的足球賽成果最為顯著。</t>
  </si>
  <si>
    <t>全校住宿學生及師生約2000人</t>
  </si>
  <si>
    <t>100年12月22日，南台大操場</t>
  </si>
  <si>
    <t>活動為學生課餘之時間，影響學生不大，天黑後人潮增多且週邊鄰居也共襄盛舉，使得活動進入高潮。</t>
  </si>
  <si>
    <t>100學年第1學期學生宿舍休閒健康活動「第二屆南方耶誕節系列活動」-1.同學參與熱烈，提供彼此相互交流機會。2.外籍生、本校社團及住宿生均熱烈參與晚會活動達到最高潮。(配合款30000)</t>
  </si>
  <si>
    <t>100年度下半年「揪團趴趴GO，大家來減重」-本活動總計有20組同學報名參加，第1名7周內減重10.2公斤，第2名2.8公斤，第3名2.2公斤。(配合款12006)</t>
  </si>
  <si>
    <t>志工6人，參與學生126人次</t>
  </si>
  <si>
    <t>100年11月14日 -101年1月4日 集賢廳、衛保組</t>
  </si>
  <si>
    <t>來參與活動的同學大多是有決心要減重，但毅力不足以致成果不佳，未來將採強制方式，逼迫大家運動，或提供更高額獎金。</t>
  </si>
  <si>
    <t>100學年度第1學期「校外賃居訪視績優導師」表揚-1.訪視學生數計3709人。2.了解校外賃居生住宿環境。3.適時反應賃居生需求並協助解決問題。(配合款15000)(獎品15000)</t>
  </si>
  <si>
    <t>100年9月18日-12月1日  Ｎ棟音樂廳</t>
  </si>
  <si>
    <t>全校導師232人參加、訪視學生數合計3113人，得獎15位導師</t>
  </si>
  <si>
    <t>全校導師237人參加、訪視學生數合計3709人，得獎15位導師</t>
  </si>
  <si>
    <t>99學年度第二學期勞作教育幹部參訪交流觀摩研習暨服務學習活動-勞作教育幹部對環境保護，汙水處理及生活廢水再利用有進一步之認識，有效提昇墾丁南灣社區居民及遊客對社區及海洋環境保護之認知。(配合款53435)</t>
  </si>
  <si>
    <t>100學年度第一學期服務學習必修課程勞作教育小組長訓練研習活動-學務長親自頒發上學期資源回收優良小組長獎狀及獎金，鼓勵小組長。2.讓小組長充分了解小組帶領知要領。(補助款26500)</t>
  </si>
  <si>
    <t>學生會舉辦「99學年度議事規則研習營」-促進議事學研究風氣，提供南台科技大學學生之學習機會。介紹大專校院學生議會及其它自治組織之組織架構及其運作，並研習議事學之理論與實務。培養具有民主素養及議事效率之青年，捍衛正義、公平競爭、深化民主，共創理想公民社會。(配合款6000，補助款72065)</t>
  </si>
  <si>
    <t>學生會舉辦「青春劇場(第七場)」-鼓勵學生社團依其不同屬性區分安排活動展演，每週利用中午休息或課餘時段，假校園室、內外適當空間進行展演，提供師生展演的舞台，把以往亟待成果發表之展演活動，轉化為平時的演出，輕鬆地走入學生同儕與融入師生校園生活中，使校園充滿人文藝術風情與活力。(補助款3760)</t>
  </si>
  <si>
    <t>學生會舉辦「全民國防教育-實彈射擊體驗活動」-這次射擊槍枝與高中時期所使用的槍枝有所不同，射擊槍枝是國軍部隊現行所使用的「T91步槍」，不論在性能與準確度均比「國造T65K2步槍」優異，透過射擊體驗活動，也讓參與學生認識國軍新式武器。(補助款8230)</t>
  </si>
  <si>
    <t>100年11月25-26日新竹市政府</t>
  </si>
  <si>
    <t>請主辦單位設立服務台，供參與人洽詢。</t>
  </si>
  <si>
    <t>建議讓比賽變成固定舉行的常態交流活動，可以透過此活動與南部各校的社團聯誼比賽，除了達到多運動強健體魄的目的外也增進各校感情、社團球技。南台排球社也可以舉辦類似之活動，邀請南部各校之社團參與，提昇南部各區排球風氣。</t>
  </si>
  <si>
    <t>100年6月3日(五)大仁科技大學-體育館、室外排球場</t>
  </si>
  <si>
    <t>班級幹部250人</t>
  </si>
  <si>
    <t>登山社舉辦「 岩訓」-1. 讓參加者對安全條例認知。2. 了解攀岩的大體觀。3. 初步掌握攀岩技巧。(補助款4180)</t>
  </si>
  <si>
    <t>光鹽唱詩社舉辦「99學年第二學期詩歌賞析講座」-1.廣邀社區、台南各大專，施孝榮與詹明潔先生帶領大家彼此交流，也以吉演奏並分享詩歌、及其人生之閱歷。2.氣氛相當歡樂、大家都帶著笑容及快樂離開，對於身心靈都有很大的幫助，實在是聽了一場很好的講座。3.由91份問卷中顯示其滿意度皆相當高，大都在90%以上，皆無不滿意，大體都相當支持其活動之成效。(補助款10164)</t>
  </si>
  <si>
    <t>熱門音樂社期末成果發表會-這次的活動很高興我們有這麼多的朋友來參加，在開場我特別觀察到我們這次的活動有吸引年紀40左右的朋友來觀看，我想這是我們熱音社成功的第一步，熱門音樂不在只限於年輕朋友觀看，我想也可以老少皆宜的。(補助款12000)</t>
  </si>
  <si>
    <t>學生會辦理「歡送100級畢業生系列活動-營造畢業季」-製作路燈旗及立旗，將旗幟掛滿整個校園，並營造出畢業季的到來。(配合款28000)</t>
  </si>
  <si>
    <t>熱門音樂社舉辦「Funny Club十社團聯合晚會」-1.讓本校及外校同學都能更加了解本校的各個社團的運作，2.與南台科大各個社團同好們將會交流往來更加頻繁，3.本次活動將會代表各個社團一段輝煌時期的紀錄，4.建立社團合辦活動表演的口碑。(補助款10000)</t>
  </si>
  <si>
    <t>排球社舉辦「南台夏日盃排球賽」-1.增加各系上情感。2.各系互動良好。3.由幹部帶領社員即下屆幹部協助活動相關事宜。(補助款7200)</t>
  </si>
  <si>
    <t>學生會辦理「九十九學年第二學期學生社團青春劇場(場次8)」-鼓勵學生社團依其不同屬性區分安排活動展演，每週利用中午休息或課餘時段，假校園室、內外適當空間進行展演，提供師生展演的舞台，把以往亟待成果發表之展演活動，轉化為平時的演出，輕鬆地走入學生同儕與融入師生校園生活中，使校園充滿人文藝術風情與活力。(補助款2560)</t>
  </si>
  <si>
    <t>游泳社參加「100全民奧林匹克恆春長泳」-我們此行不僅是為了參加長泳,更和慈善機構申請淨灘,因此在下水的前一天我們便將海灘上的垃圾撿的乾乾淨淨,不僅達到宣傳的效果,更建立了外界對我們良好形象。(補助款3107)</t>
  </si>
  <si>
    <t>攝影社舉辦「希望 輝煌 攝影展」-讓大家了解攝影社平日之活動，並讓大家互相切磋攝影技術，並推廣攝影與欣賞作品，展現社員平日練習之成果。(補助款4310)</t>
  </si>
  <si>
    <t>斥堠童軍社舉辦「動態成果展」-為展現於社團所學之童軍之技能，特舉辦一年一次的動態成果展，並廣邀全國深童軍和歷屆學長姐一同共襄盛舉，藉此促進各友團之間情誼，及展現此學年度所學習之成果，也令南台童軍社大放異彩。(補助款8190)</t>
  </si>
  <si>
    <t>學生會辦理「九十九學年第二學期學生社團青春劇場(場次9)」-鼓勵學生社團依其不同屬性區分安排活動展演，每週利用中午休息或課餘時段，假校園室、內外適當空間進行展演，提供師生展演的舞台，把以往亟待成果發表之展演活動，轉化為平時的演出，輕鬆地走入學生同儕與融入師生校園生活中，使校園充滿人文藝術風情與活力。(補助款1310)</t>
  </si>
  <si>
    <t>學生自治會舉辦「感恩母親節送花」-讓已婚女教師們感受到母親節氛圍，使校園增添幾分親情的溫暖。(補助款3575)</t>
  </si>
  <si>
    <t>基層文化服務化舉辦「飢餓三十」-讓隊員彼此更加了解對方，相信彼此，加強整個團隊默契及向心力。(補助款3150)</t>
  </si>
  <si>
    <t>國際志工社舉辦「2011年國際志工社服務團聯合甄選活動」-本校南台國際志工社獲選為外交部印尼國際青年大使交流團隊和聖克里斯多福及維尼斯國際青年大使交流團隊；另有菲律賓ADOC 2.0(縮短數位落差)服務團隊與印尼幼兒華語教學服務團隊×二隊，共計五個服務團隊，需要具有高度服務熱忱學生參與國際志工服務。(補助款3344)</t>
  </si>
  <si>
    <t>100學年度第1學期「購置暨運用心理測驗」-1.心理測驗與諮商晤談使用的卡片，都有利學生自我了解，進而學習成長。2.諮商卡片的運用可以增加團體諮商的效益，十分有助益。(配合款10400)</t>
  </si>
  <si>
    <t>卡片購買最好可以有12套以上，對於團體諮商的進行十分有幫助。</t>
  </si>
  <si>
    <t>100年10月-101年1月；諮商輔導組F棟202</t>
  </si>
  <si>
    <t>南台科技大學全校學生</t>
  </si>
  <si>
    <t>100年11月1日至12月14日；地點：各系</t>
  </si>
  <si>
    <t>各系主任、各班導師、各班幹部共約1000人</t>
  </si>
  <si>
    <t>多數參與同學反應獲得良多資訊，對系上未來辦理各項活動與規劃有極大的助益。</t>
  </si>
  <si>
    <t>親善大使社舉辦「親善大使專業課程研習」-以透過實際活動提升親善服務品質。(補助款1040)</t>
  </si>
  <si>
    <t>熱舞社舉辦「南台熱舞社基礎強化訓練營」-社員們對舞蹈的知識、基礎都更了解、更加強。(補助款15000)</t>
  </si>
  <si>
    <t>文化課程與資訊方面需深入教學， 需更換較易使用的毛筆， 是否課堂皆五十分鐘。</t>
  </si>
  <si>
    <t>100年7月17日~7月31日   菲律賓</t>
  </si>
  <si>
    <t>南台師生8人，菲國學生</t>
  </si>
  <si>
    <t>100年7月16日~8月1日  聖克里斯多福及尼維斯</t>
  </si>
  <si>
    <t>南台師生6人，聖克里斯多福學生70人</t>
  </si>
  <si>
    <t>這次前往克國受到駐當地大使館諸多的協助，也學到身為外交人員做事的嚴謹態度，準時也是他們最基本的原則，因此我們初到當地常因遲到而耽誤到他們接下來行程，後來經過了兩個星期的相處，才終於慢慢改掉這個壞毛病，雖然如此還是造成了大使館人員不少的困擾，希望下次在有此機會可以擔任青年大使時，應加強這方面觀念的養成，才可以讓外界肯定我們南台科技大學的學生。</t>
  </si>
  <si>
    <t>國際志工社舉辦「2011菲律賓海外志工團」-提升落後國家之資訊應用能力，縮短數位落差，並轉換為數位機會。且利用校內多餘不用電腦，實施「再生電腦，希望工程」計畫。(配合款119607，補助款1995)</t>
  </si>
  <si>
    <t>輔導志工40人， 國小學生80人</t>
  </si>
  <si>
    <t>諮商組</t>
  </si>
  <si>
    <t>5通識中心課程規劃推動</t>
  </si>
  <si>
    <t>1.開設關懷生命通識選修課程。 2.辦理品德教育專題講座。 3.辦理品德教育體認營活動，使學生成為有良好品德之社會公民。</t>
  </si>
  <si>
    <t>通識中心</t>
  </si>
  <si>
    <t>6推動國際志工服務活動及培育具世界觀之國際社會公民</t>
  </si>
  <si>
    <t>7熱愛鄉土文化活動</t>
  </si>
  <si>
    <t>辦理熱愛鄉土文化活動，建立學生作為知識分子之責任感與榮譽心，並與鄰近在地社區建立良好互動與社群關係。</t>
  </si>
  <si>
    <t>全校學生社團師生約3000人。</t>
  </si>
  <si>
    <t>8服務性及輔導志工研習</t>
  </si>
  <si>
    <t>衛保組志工、勞作組志工、輔導志工及全校學生200人</t>
  </si>
  <si>
    <t>諮商組、勞作組、衛保組</t>
  </si>
  <si>
    <t>9推動服務學習與社團結合</t>
  </si>
  <si>
    <t>推動學生社團與服務學習課程結合，擴大學生服務社會之動力與成效。</t>
  </si>
  <si>
    <t>全校社團師生約300人。</t>
  </si>
  <si>
    <t>10學生社團服務學習觀摩研習</t>
  </si>
  <si>
    <t>辦理服務學習觀摩研習(經常門)，建立學生正確之服務官與責任感及實踐能力。</t>
  </si>
  <si>
    <t>全校師生約120人</t>
  </si>
  <si>
    <t>11推動全校性服務學習課程</t>
  </si>
  <si>
    <t>辦理服務學習必修課程種子教師研討會，擴大服務學習成效。</t>
  </si>
  <si>
    <t>服務學習中心</t>
  </si>
  <si>
    <t>100年03月26-27日 文元國小</t>
  </si>
  <si>
    <t>南台志工50、台南啟聰學校師生約150人</t>
  </si>
  <si>
    <t>崇青社社員25人，海佃國小小朋友30人</t>
  </si>
  <si>
    <t>100年3月11日至6月10 每週五 新南國小</t>
  </si>
  <si>
    <t>12學生自治資源回收</t>
  </si>
  <si>
    <t>結合學生自治會、系學會、宿委會及勞作教育小組長，進行垃圾減量全校性資源回收，建立優質之綠能校園。</t>
  </si>
  <si>
    <t>全校師生約3000餘人。</t>
  </si>
  <si>
    <t>13設置社區里民服務站</t>
  </si>
  <si>
    <t>結合社區發展協會成立社區家電維修、法律諮詢、商店經營管理技術及衛生諮詢等服務站，營造學校師生良好之鄰里關係與互動。</t>
  </si>
  <si>
    <t>參與服務學習課程學生。</t>
  </si>
  <si>
    <t>工作願景：四、提昇學務與輔導工作品質與績效</t>
  </si>
  <si>
    <t>工作目標：4-1統整學校資源及健全學務與輔導工作組織</t>
  </si>
  <si>
    <t>工作策略：4-1-1結合學校辦學理念，發展各校學務與輔導工作特色，健全學務與輔導工作組織與制度</t>
  </si>
  <si>
    <t>1落實學生聯合服務中心之學生反映意見處理速度、效率。</t>
  </si>
  <si>
    <t>2持續提升學生閱讀網路公告訊息內容比率。</t>
  </si>
  <si>
    <t>制訂相關網路閱讀簽到平台，管制訊息未讀班級，每月彙整統計轉知導師於班會中檢討改進，使學生養成閱讀校園活動訊息習慣，俾利學校活動有效推動。</t>
  </si>
  <si>
    <t>工作策略：4-1-2統整學務與輔導工作資源，建立學務與輔導工作支援體系。</t>
  </si>
  <si>
    <t>1多元反思及學習的服務學習課程。</t>
  </si>
  <si>
    <t>推動並強化勞作服務與服務學習的工作內涵，學生藉由參與服務的課程，推廣社區人文關懷達到學習與尊重他人的公民本質。</t>
  </si>
  <si>
    <t>2服務學習、勞作教育及品德教育網路e化即時資訊服務</t>
  </si>
  <si>
    <t>1.運用網路e化讓修習勞作教育課程學生隨時了解課程調整異動換組的情形及修課缺曠情形。 2.服務學習網路e化使各項志工活動建立快速網絡學生能即時參與服務。 3.建立品德教育宣導網。</t>
  </si>
  <si>
    <t>全校師生約3200餘人。</t>
  </si>
  <si>
    <t>工作目標：4-2建立專業化之學務與輔導工作及學習型組織</t>
  </si>
  <si>
    <t>工作策略：4-2-1充實學務與輔導工作人力與經費(進用專業學務與輔導人員，並編列專款)。</t>
  </si>
  <si>
    <t>辦理學輔創新人力進用</t>
  </si>
  <si>
    <t>進用專業學務與輔導人員，協助學生事務與輔導相關工作之推動(100年度編列專款1，275，980元)。</t>
  </si>
  <si>
    <t>學輔創新人員</t>
  </si>
  <si>
    <t>工作策略：4-2-2充實學務與輔導工作人員之專業與管理知識</t>
  </si>
  <si>
    <t>1辦理校安人員知能活動，強化處理人員本職學能與經驗交流，以維護校園與學生之安全。</t>
  </si>
  <si>
    <t>除校安人員外邀集各處室人員代表共同參與瞭解校園安全之重要性與基本處理知能。</t>
  </si>
  <si>
    <t>全體教官、校安人員、處室同仁約150人</t>
  </si>
  <si>
    <t>2辦理年度輔導知能研習、個案研討、工作坊等活動，提昇輔導專業效能與經驗交流、充實本職學能。</t>
  </si>
  <si>
    <t>邀集有關人員共同參與瞭解學輔與輔導工作知能，藉以提昇輔導專業效能與充實其本職學能。</t>
  </si>
  <si>
    <t>1. 團體主題性需多元才能吸引更多學生。2. 學校活動太多，經常辦理活動時會遇到學生活動以致於學生想來參與但又遇到活動，因此活動人數參與就會影響。</t>
  </si>
  <si>
    <t xml:space="preserve">100年3月19日~5月29日；諮商輔導組團體諮商室 </t>
  </si>
  <si>
    <t>南台科技大學學生；共98人次</t>
  </si>
  <si>
    <t>輔導老師及校內老師約30人</t>
  </si>
  <si>
    <t>工作策略：4-2-3建立標竿學習模式，加強學務與輔導工作觀摩與交流及傳承，並發展成為學習型組織。</t>
  </si>
  <si>
    <t>1辦理年度學務與輔導工作觀摩活動，擷取優質經驗，強化工作成效。</t>
  </si>
  <si>
    <t>辦理學輔績優學校參訪交流、觀摩活動，汲取他校之優點與創意，活化學輔專業知識與創新能力，提升學輔工作品質與效能。</t>
  </si>
  <si>
    <t>學輔工作人員約40人</t>
  </si>
  <si>
    <t>2學生事務與輔導工作觀摩與交流-宿舍管理</t>
  </si>
  <si>
    <t>辦理宿舍幹部及宿委會成員之良性互動活動，藉由經驗分享傳承、工作檢討、優點擷取、心得反思等，進而修正宿舍管理與學生自治成效，有效推動學生自我管理之學生宿舍之目標。</t>
  </si>
  <si>
    <t>宿委會及宿舍幹部（含志工）約60人</t>
  </si>
  <si>
    <t>3辦理勞作教育工讀小組長觀摩參訪交流研習活動，藉此活動實施幹部本職學能提升及專業訓練、經驗傳承，而有效推動勞作教育課程與管理。</t>
  </si>
  <si>
    <t>辦理勞作教育工讀小組長觀摩參訪交流研習活動，藉此活動實施幹部本職學能提升及專業訓練、經驗傳承，進而有效推動勞作教育課程與管理。</t>
  </si>
  <si>
    <t>工作目標：4-3建立e化之學務輔導工作</t>
  </si>
  <si>
    <t>時間流程掌握不夠確實，活動有點太趕。2.器材維護上要再更小心，注意學員在使用器材上。3.再增加一些活潑的課程，提高學員興趣。</t>
  </si>
  <si>
    <t xml:space="preserve"> 100年6月27日 五王國小</t>
  </si>
  <si>
    <t>活動時間配合得很好，隊員相處融洽，小朋友秩序很好。晚會時候竟然沒有音樂，表演前5分鐘內才找出音樂。建議:1.在集訓時間就該向器材確認音樂。2.在活動前可以看以前的檢討紀錄，參考以前是如何進行的。</t>
  </si>
  <si>
    <t>100年5月7日-8日，新營區公誠國小</t>
  </si>
  <si>
    <t>基服社21人及公誠國小學童61人</t>
  </si>
  <si>
    <t>國際志工社7人，五王國小學童26人</t>
  </si>
  <si>
    <t>1. 以後舉辦類似活動將尋找更適合的場地，另會以班級為主規劃座位，簽到位置將會增設，以避免阻塞在簽到口。2. 有關系會費的問題，會請系會指導老師督導定時公布財務狀況。3. 關於課程上的疑問，將召開課程規劃委員會提出討論。</t>
  </si>
  <si>
    <t>100年度下半年餐廳安全及衛生講習活動-本次講習邀請新樓醫院營養室主任劉明宜營養師蒞校演講，講題為食品中毒與餐飲衛生管理，總計113位師生及廚工參加聽講。(補助款4993)</t>
  </si>
  <si>
    <t>100年10月6日 pm13:30-pm3:40 L008</t>
  </si>
  <si>
    <t>本活動部份餐廳廚工並未到場，因此要求缺席者自行到校外參加講習。 簡報內容豐富，將放在網路上提供同學下載。</t>
  </si>
  <si>
    <t>113人(98位學生、1位老師、14位廚工)</t>
  </si>
  <si>
    <t>99學年度第2學期校外賃居生安全避難演練-1.防火、防災基本常識說明。2.消防水帶使用說明及操作。3.滅火器使用說明及操作。(補助款10000)</t>
  </si>
  <si>
    <t>99學年度第2學期「校園安全志工」活動-基本知能研習、工作執行體驗、各項校園危安情勢反應處理。(補助款7500)</t>
  </si>
  <si>
    <t>99年度第2學期學生宿舍座談會-1.實施「學生宿舍座會」學生有機會了解學校宿舍工作執行現況。2.實施宿舍座談參加人員有正面幫助，了解學生問題所在。3.可上達學生訴求，提升住宿品質。(補助款12000)</t>
  </si>
  <si>
    <t>此次參訪雖然讓導師們獲得許多不同的知識，但遺憾的是讓導師們彼此討論時間過於短暫，建議分梯舉辦之導師工作坊可以分為校外參訪或校內經驗分享，可以讓導師們一方面能校外參訪學習，亦能分享教學經驗。</t>
  </si>
  <si>
    <t>進修部導師及工作人共79人</t>
  </si>
  <si>
    <t>1. 多數老師反應實地操作模擬戰機很具實用性，建議如之後再到空軍官校，可將此流程的時間安排多一些。2. 空軍官校的參訪已有多數老師參加過，建議之後參訪可安排其他地點或是改為辦理輔導知能的研習。</t>
  </si>
  <si>
    <t>100年8月10(星期三)；地點：岡山空軍官校、空軍四四三聯隊及台南啟聰學校</t>
  </si>
  <si>
    <t>日間部導師及工作人員共80人</t>
  </si>
  <si>
    <t>績優導師27人</t>
  </si>
  <si>
    <t>學園團契社舉辦「媽媽卡麥拉」活動-共發出800份卡片，寄出348張卡片，21人參加電影欣賞會，母親節過後，聽見同學們說媽媽收到卡片後很感動，孩子與母親的關係更好了，社員們也覺得活動很棒。(補助款3358)</t>
  </si>
  <si>
    <t>學生會舉辦「99學年第二學期期中社團負責人會議」-透過本次會議讓社團了解本學期校園活動推展重點及各社團配合事項。(補助款6550)</t>
  </si>
  <si>
    <t>斥候童軍社舉辦「社團彩色人生研習講座」活動-藉由經驗豐富的老師，利用演講之方式來作經驗分享，並告訴同學加入社團對自己的人生有何影響，使學生對自己的生涯有更好的規劃。(補助款9870)</t>
  </si>
  <si>
    <t>國際志工領隊老師及單位主管共7人</t>
  </si>
  <si>
    <t>100年9月22日，吳副校長辦公室會議室</t>
  </si>
  <si>
    <t>其重點在於服務工作之執行情形與檢討，是否與現行所推動之「國際化」政策相契合。</t>
  </si>
  <si>
    <t>100年暑期國際志工服務團工作檢討會-本次會議召開之目的係針對年內國際志工業務規劃之推動進行檢視與策劃。(補助款405)</t>
  </si>
  <si>
    <t>單位主管共7人</t>
  </si>
  <si>
    <t>100年11月23日，N棟102</t>
  </si>
  <si>
    <t>100學年度第1學期清寒僑學助學金審查會議-審查100學年清寒橋生助學金學生獲獎名單。(補助款780)</t>
  </si>
  <si>
    <t>陶藝社舉辦「帶動中小學」-藉著帶中小學讓陶藝社的社員及幹部們了解到服務帶給他們的喜悅感，並且也能讓慈幼的學生們了解到陶藝的樂趣。(配合款24449)</t>
  </si>
  <si>
    <t>100年10月07日至101年1月06日，慈幼商工</t>
  </si>
  <si>
    <t>陶藝社員7人，慈幼商工60人</t>
  </si>
  <si>
    <t>99學年度第1學期「期末導師工作研討會」-戴謙校長親自頒發99學年度第一學期「教育有愛」校園感人故事甄選專刊文宣，計有7位老師獲獎、校外賃居訪視績優導師共12位，各得禮卷1000元和獎狀乙禎。進行交通安全的宣導簡報，提醒各單位主管及導師加強宣導學生校外交通安全重要性。介紹建置班級網站的功能及好處，並分享數個班級網站提供老師們參考。整體會議程序順暢，藉由老師們熱烈的問題討論與建議，可以協助學生事務工作做的更好。(補助款23400)</t>
  </si>
  <si>
    <t>99學年度第2學期「期初導師工作研討會」-1. 吳副校長親自頒發99學年度第一學期獎勵「績優導師」獎，共計有戴子堯老師等28位老師獲獎。2. 學務工作報告除各組提出重點需知外，並加強宣導「交通安全」、「春暉教育」及「品德教育」之業務。(補助款20100)</t>
  </si>
  <si>
    <t>99學年度第2學期「期末導師工作研討會」-1. 戴謙校長親自頒發99學年度第一學期「教育有愛」校園感人故事甄選專刊文宣，計有7位老師獲獎。2. 戴謙校長親自頒發99學年度第一學期校外賃居訪視績優導師共12位，各得禮卷1000元和獎狀乙禎。3. 黃德明教官進行交通安全的宣導簡報，提醒各單位主管及導師加強宣導學生校外交通安全重要性。4. 劉毓芬老師介紹建置班級網站的功能及好處，並分享數個班級網站提供老師們參考。5. 整體會議程序順暢，藉由老師們熱烈的問題討論與建議，可以協助學生事務工作做的更好。(補助款19926)</t>
  </si>
  <si>
    <t>100學年度第1學期「期初導師工作研討會」-1. 吳副校長親自頒發「績優導師」獎，共計有吳忠春老師等27位老師獲獎，及校外賃居訪視績優導師共15位。2. 學務工作報告除各組提出重點需知外，並加強宣導「交通安全」、「春暉教育」及「品德教育」之業務。3. 會議中，數位老師熱烈的問題討論與建議，協助學生事務工作可以做的更好。(補助款20200)</t>
  </si>
  <si>
    <t>100年11月30日15時N棟音樂廳</t>
  </si>
  <si>
    <t>賃居生代表334人</t>
  </si>
  <si>
    <t>100學年度第1學期「學生校外住宿安全輔導座談會」-100學年度校外租賃工作成效說明、校外租屋安全評核說明、防制一氧化碳中毒宣導、意見交流。(補助款10000)</t>
  </si>
  <si>
    <t>進修部導師輔導知能-1.100-1導師輔導知能研習，邀請成大醫院精神科李嵐婷醫師演講，講題為：「遠離職場壓力」。此次進修部導師及學生輔導相關行政人員共聚一堂，學習正向心理學正向思考與積極鼓勵之精神，相信必能增進師生溝通的輔導知能與成效，進而積極投入班級經營。(補助款21190)</t>
  </si>
  <si>
    <t>進修部導師輔導知能-1.99-2導師輔導知能研習，邀請南市女性權益促進會邱美月秘書長演講，講題為：「校園性侵害性騷擾防治-從性別平等法談起」。.演講者以豐富的實務經驗帶入演講內容中，更以風趣生動的雙向互動，獲得大家的共鳴，對於師生互動及生活觀念多有啟發。(補助款23416)</t>
  </si>
  <si>
    <r>
      <t>1</t>
    </r>
    <r>
      <rPr>
        <sz val="12"/>
        <rFont val="新細明體"/>
        <family val="1"/>
      </rPr>
      <t>00</t>
    </r>
    <r>
      <rPr>
        <sz val="12"/>
        <rFont val="新細明體"/>
        <family val="1"/>
      </rPr>
      <t>年</t>
    </r>
    <r>
      <rPr>
        <sz val="12"/>
        <rFont val="新細明體"/>
        <family val="1"/>
      </rPr>
      <t>11</t>
    </r>
    <r>
      <rPr>
        <sz val="12"/>
        <rFont val="新細明體"/>
        <family val="1"/>
      </rPr>
      <t>月</t>
    </r>
    <r>
      <rPr>
        <sz val="12"/>
        <rFont val="新細明體"/>
        <family val="1"/>
      </rPr>
      <t>9</t>
    </r>
    <r>
      <rPr>
        <sz val="12"/>
        <rFont val="新細明體"/>
        <family val="1"/>
      </rPr>
      <t>日N棟文炳館音樂廳</t>
    </r>
  </si>
  <si>
    <t>本校老師擔任「校外計畫的共同主持人」。對校庫雖無實際效益，對學校及教師卻有許多無形效益，可累積本校老師的研究能量，並可與校外學者有學術群的連接，對本校能累積更多人脈，應值得鼓勵。</t>
  </si>
  <si>
    <t>99學年度第2學期社區服務系列活動(二)2011台南市「凡事徹底」公廁清掃觀摩會-30位勞作教育小組長帶領台南市公部門公廁管理人員進行廁所清掃學習，並將「謙卑學習，感恩惜福」的精神感染給全場與會人員，對提升台南市公部門公廁品質水準有不錯之貢獻。(配合款6400)</t>
  </si>
  <si>
    <t>100學年度第1學期社區服務系列活動(一)「2011 Clean Up the World 清潔地球環保台灣-地球好鄰居來挺917」活動-結合財團法人統一超商好鄰居文教基金會共同辦理，活動由戴謙校長親自率領師生前往台南火車站與統一超商雲嘉南地區部分門市員工約900人進行會師，隨即展開清潔活動。(配合款19300)</t>
  </si>
  <si>
    <t>99學年度第2學期「關懷弱勢生命教育」-大團體活動有許多創新的內容，相當吸引小朋友注意，活動過程中團體動力相當熱場，是非常好的活動設計，未來可以持續。(配合款20590，補助款14962)</t>
  </si>
  <si>
    <t>國際志工社參加「2011外交部國際青年大使授旗典禮」-在授旗典禮中將代表南台科大上臺代表授旗以及表演團隊精神，透過此次的演出可以讓其他各校代表、政府官員以及媒體知道我們學校持續的推動國際志工服務這塊領域，並培育出許多有此熱忱的同學，團員們也能從中認識別校志同道合之學生，擴展國際視野，從交談中改進本身志工隊之缺失，調整，使國際服務達到趨近完善的目的。(配合款27072)</t>
  </si>
  <si>
    <t>國際志工社「帶動中小學活動-手工藝活動」-在出團去聖克里斯多福前，此活動讓我們知道上課的情形，也可以預先知道上課時學生會發生之問題，於活動時可以用英文溝通並發現個人的缺點，這樣一來可以在出團前將所有問題解決。(配合款12492)</t>
  </si>
  <si>
    <t>國際志工社舉辦「英語文化遊戲課程活動」-藉由英語文化設計的課程活動進行下，能將平時所學習的英語表現出來，也可激勵學生學習如何營造團隊間默契。活動經驗讓大家往後如果遇到同樣的狀況時，會更懂得去應變以及處理。(配合款5663)</t>
  </si>
  <si>
    <t>99學年度第2學期社區服務系列活動(一)「2011 Clean Up the World 世界地球日」活動-國道3號東山休息站、台南白河「大仙寺」「碧雲寺」「水火同源」等社區之垃圾及菸蒂不見了，對3個社區及遊客進行環保教育宣導，獲得一致肯定與鼓勵。(補助款44000)</t>
  </si>
  <si>
    <t>99學年度第2學期「輔導單位志工校際參訪交流活動」-透過三校交流活動讓本校輔導志工對他校有更多了解，進而能省思自己的優劣，從中學習與成長。(補助款4572)</t>
  </si>
  <si>
    <t>99學年度第2學期「輔導志工研習」活動-學生透過課程訓練幫助她們對自我情緒、人際關係以及性教育上有更多了解，可以增加輔導志工的心理衛生知能。(補助款26009)</t>
  </si>
  <si>
    <t>香海社-「100年教育優先區暑假營隊活動-反霸凌 你我都可行 教育育樂營」-1.學童透過這次活動，融入團體生活，過程中發現歡樂、樂趣，在此活動中成長。2.藉由各類不同的課程及團康活動，帶給他們一些正面省思及體驗。(補助款30209)</t>
  </si>
  <si>
    <t>手工藝社舉辦「100教育優先區中小學暑假營隊-環保三國英雄」-1.讓小朋友更了解環保的概念，以及如何來過”綠”生活。2.讓小朋友學習到我們五個社團的樂趣與文化。3.培養小朋友的團隊合作默契與精神。4.培養志工之間的團結與責任心。(補助款7327)</t>
  </si>
  <si>
    <t>炬光青年社-「100年教育優先區暑假營隊活動-興達國小夏令營之興達奇兵活動」-1. 啟發學員的潛能、擁有開朗活潑的心及正面思考的態度。2. 培養學生之間團隊合作互助的能力。3. 讓畢業生在小學時光留下美好的回憶。(配合款13950)</t>
  </si>
  <si>
    <t>99學年度第2學期「輔導老師專業進修」活動-透過陳清泉教授講解焦點解決諮商，對於短期諮商的概念、要點與技術有更進一步的瞭解，有助於短期諮商成效的提升。另外，黃雅羚心理所所長透過實務與案例討論，對於懷孕學生諮商實務有幫助，並且在相關倫理議題更清晰明白。本組同仁反映良好。(配合款14959)</t>
  </si>
  <si>
    <t>九十九學年度第二學期學生事務溝通會議-俾利立即而有效回應學生之需求並提升服務品質，落實友善校園之核心價值，進而形塑具有特色之校園文化。(配合款1065)</t>
  </si>
  <si>
    <t>學生會舉辦「100年度寒假幹部研習營」-1. 促進社團與系會之間的交流。2. 學習如何帶領一個團隊。3. 增進自己的能力。4.增進社團以及系會幹部之間的領導、企劃、活動、公關等能力。(配合款146000，補助款154000)</t>
  </si>
  <si>
    <t>98學年第2學期班級幹部訓練研習活動-1.經班級幹部訓練的課程洗禮後，同學們均能明瞭自己的工作及職掌，及未來工作方向與配合學校政策推動經營班級。2.為有效執行班級經營成效對於班級幹部將予以工作成效考評，由導師各相關處室共同考核，以利落實班級幹部責任。3.利用班級幹部的活動運用各項關切教育主題的宣導，期能達成良好成效。(補助款20000)</t>
  </si>
  <si>
    <t>100學年度第1學期學生宿舍幹部訓練-人際關係與溝通技巧研習講座-藉由講座使宿舍幹部了解如何成為更友善的人，不批評、不責備、不抱怨，真誠關心他人，尊重他人意見，來達到與人建立良好的人際關係，也學習如何達到有效溝通的途徑。(配合款6000)</t>
  </si>
  <si>
    <t>99學年度第2學期學生宿舍幹部安全教育自救互救訓練活動-使學生能學會基本創傷救命術，並同時獲取證照，提昇幹部整體應有之救護知識及技能。(補助款6000)</t>
  </si>
  <si>
    <t xml:space="preserve">99學年度第2學期進修部班級幹部研習-加強班級幹部服務能力，使班級幹部能更快、更深入的推動班級事務，建立和諧的班級。(補助款24330)      </t>
  </si>
  <si>
    <t>100學年第1學期進修部班級幹部研習-加強班級幹部服務能力，提昇學輔工作功能。(補助款25000)</t>
  </si>
  <si>
    <t>100學年度第1學期學生宿舍防災避難演練活動-依教育部頒「加強維護學校安全及校區安寧實施要點」辦哩，實施樓層消防設施、逃生路線介紹及逃生疏散狀況演練、編組示範演練、器材使用演練。(補助款9000)</t>
  </si>
  <si>
    <t>全校住宿生約1000人</t>
  </si>
  <si>
    <t>100年11月2日，各宿舍</t>
  </si>
  <si>
    <t>須加強落實樓長對逃生動線之解說與引導。本次活動向消防局借用製煙機與施放煙霧，增加臨場感，以後可多向消防局借用各種器材使演練更具效果。</t>
  </si>
  <si>
    <t>100年1月24-26日 台南縣成功國小</t>
  </si>
  <si>
    <t>資傳系學生40人，台南市永康國小1-6年級72人</t>
  </si>
  <si>
    <t>2011年1月26日~1月28日 台南市永康國小</t>
  </si>
  <si>
    <t>管樂社員6人，安佃國小20人</t>
  </si>
  <si>
    <t>100年1月26日~1月28日台南市安佃國小</t>
  </si>
  <si>
    <t>國際志工社員21人，玉井國小26人</t>
  </si>
  <si>
    <t>100年1月24日~1月26日台南市玉井國小</t>
  </si>
  <si>
    <t>基服社員15人，國小一~六年級生118人</t>
  </si>
  <si>
    <t>100年1月20日-28日彰化縣二水鄉復興國小、北斗鎮螺陽國小</t>
  </si>
  <si>
    <t>春暉社員10人，延平國中、三村國小合計440位師生</t>
  </si>
  <si>
    <t>100學年度第1學期「新生交通安全宣導教育」活動-以風趣幽默的方式，介紹騎乘機車應注意事項及近年來因交通車禍傷亡案件分析，使各班新生充分明瞭交通安全與遵守交通規則的重要性。(補助款5000)</t>
  </si>
  <si>
    <t>99學年度第2學期學生宿舍防災避難演練活動-依教育部頒「加強維護學校安全及校區安寧實施要點」辦哩，實施樓層消防設施、逃生路線介紹及逃生疏散狀況演練、編組示範演練、器材使用演練。(補助款6000)</t>
  </si>
  <si>
    <t>100學年度第1學期房東座談會-校外租賃消防認證說明及宣導、防制一氧化碳中毒宣導、意見交流。(配合款5000)</t>
  </si>
  <si>
    <t>房東代表34人</t>
  </si>
  <si>
    <t>100年11月8日19-20時，L007會議室</t>
  </si>
  <si>
    <t>提倡環境保護與正常生活習慣之觀念，每學期舉辦學生宿舍清潔月之清潔比賽。宣傳海報、旗幟等6，000元/次。(編列清潔競賽評比績優住宿生之獎勵，獎勵禮券43，200元)。</t>
  </si>
  <si>
    <t>住宿學生約3200人</t>
  </si>
  <si>
    <t>9建立特色校園文化--提升勞作教育幹部人才品質訓練</t>
  </si>
  <si>
    <t>1.勞作教育小組長每學期期初本職學能訓練課程及工作任務協調分配研討(含反詐騙教育宣導)，發揮學生幹部工作職能。
2.參訪相關機構進行觀摩學習及交流經驗傳承，保有己身特色與創新能力。</t>
  </si>
  <si>
    <t>勞作教育小組長約100人</t>
  </si>
  <si>
    <t>10建立特色校園文化--獎勵勞作教育課程成績優良人員</t>
  </si>
  <si>
    <t>學期內辦理各班勞作教育及服務學習必修課程成績優良榮譽獎及年班模範獎獎勵(含禮券24，000*2+8，000=56，000元)</t>
  </si>
  <si>
    <t>1.四技一年級班級每學期60名榮譽獎
2.每年畢業班4名模範獎</t>
  </si>
  <si>
    <t>11提昇班級經營團隊精神與學生自我要求能力</t>
  </si>
  <si>
    <t>藉由班級群網站設計競賽(含反詐騙教育宣導)，融合班級經營理念與成效，藉以班網凝聚同學向心，學習自律與尊重的態度與觀念。文宣、評審費用10000元；獎勵禮券獎金30000元。</t>
  </si>
  <si>
    <t>全校共233班（班群網頁版主2-3人）</t>
  </si>
  <si>
    <t>12獎勵績優社團暨績優社團指導老師</t>
  </si>
  <si>
    <t>辦理績優社團暨績優指導老師會議及表揚活動，激勵社團學生與指導老師士氣及向心力。</t>
  </si>
  <si>
    <t>全校學生社團師生代表約180人</t>
  </si>
  <si>
    <t>工作願景：二、營造友善校園並促進學生自我實現</t>
  </si>
  <si>
    <t>工作目標：2-1營造安全校園生活</t>
  </si>
  <si>
    <t>工作策略：2-1-1校園安全之危機管理</t>
  </si>
  <si>
    <t>1校園安全委員會議</t>
  </si>
  <si>
    <t>定期召開學年度校園安全工作檢討會(含反詐騙教育宣導)，有效降低校園安全危險因子，提供學生安全學習環境（經費10，000元，由學校經費支應）。</t>
  </si>
  <si>
    <t>全校一級主管及校安中心編組人員，共計約40人</t>
  </si>
  <si>
    <t>2交通安全教育輔導措施</t>
  </si>
  <si>
    <t>辦理交通安全教育宣導(含反詐騙教育宣導)活動：
1.班級交通安全教育宣導自我評鑑，分學期各乙次。2.導師會議交通安全宣導活動。3.班級交通安全宣導種子人員研習。4.新生交通安全宣導活動。5.辦理交通安全教育才藝競賽活動6.鄰近中小學及社區交通安全教育宣導活動。7.班級優良騎士選拔活動8.取締飆車、改裝車之宣導活動。</t>
  </si>
  <si>
    <t>1.全校師生約5千餘人</t>
  </si>
  <si>
    <t>3防震防災演練-學生宿舍篇</t>
  </si>
  <si>
    <t>辦理學生宿舍緊急疏散逃生避難演練暨防災安全知能講座及示範演練活動，降低學生危安因子與緊急應變能力。</t>
  </si>
  <si>
    <t>1.宿舍新進學生約200人
2.住宿生約3000人</t>
  </si>
  <si>
    <t>4防震防災演練-教職員/編組學生篇</t>
  </si>
  <si>
    <t>配合防災教育活動辦理本校教職員防護團常年訓練課程，辦理宣導講座及示範演練等活動，提高教職員危安意識與緊急應變防治與處理能力。</t>
  </si>
  <si>
    <t>全校行政職員、教師約300人</t>
  </si>
  <si>
    <t>5防震防災演練-校外賃居生篇</t>
  </si>
  <si>
    <t>辦理校外賃居學生緊急疏散避難演練 上下學期各辦理乙次演練活動，降低學生危安因子與緊急應變能力。</t>
  </si>
  <si>
    <t>校外賃居學生小組長約440人</t>
  </si>
  <si>
    <t>6學生校外住宿生安全輔導活動</t>
  </si>
  <si>
    <t>辦理學生賃居座談暨訪視績優獎勵 :上下學期各辦理乙次賃居輔導座談會及賃居生訪視績優獎勵活動(含反詐騙教育宣導)。</t>
  </si>
  <si>
    <t>校外賃居學生及導師、輔導教官合計約3700人</t>
  </si>
  <si>
    <t>7校園安全志工研習</t>
  </si>
  <si>
    <t>辦理校園安全志工研習等活動，師生共同努力消除校園安全死角，建立優質安全學習環境。</t>
  </si>
  <si>
    <t>每梯次志工學生約50人</t>
  </si>
  <si>
    <t>8校園安全檢視</t>
  </si>
  <si>
    <t>辦理影響校園安全相關事務發掘比賽 ，區分上下學期各辦理乙次(禮券4000元*2)，確保學生在優質安全之學習環境成長。</t>
  </si>
  <si>
    <t>全校日間部全體師生約14000人</t>
  </si>
  <si>
    <t>9 學生宿舍座談會</t>
  </si>
  <si>
    <t>辦理學生宿舍幹部與住宿生座談會，使住宿相關問題得以有效溝通與解決，建立優質且安全之住宿環境。</t>
  </si>
  <si>
    <t>本校住宿生約1200人以上人次</t>
  </si>
  <si>
    <t>10餐廳安全及衛生講習活動</t>
  </si>
  <si>
    <t>1.每學期舉辦一場餐廳衛生講習 (含反詐騙教育宣導)2.定期辦理餐飲衛生宣導等活動，有效維繫師生日常飲食安全與良好之衛生條件。</t>
  </si>
  <si>
    <t>100學年度第一學期勞作教育幹部資源回收觀摩暨社區生態永續發展參訪宣導-有效提升資源回收實施之效益，並結合校友策劃更具功效之資源回收方案，達到資源回收之最佳效益。(配合款39565)</t>
  </si>
  <si>
    <t>101年11月19日-20日，L008、旗山生態館、美濃客家文物館</t>
  </si>
  <si>
    <t>勞作教育師生45人</t>
  </si>
  <si>
    <t>藉由參訪資源回收廠作業程序，讓師生對資源回收廠之專業設備及工作效益大開眼界，並再度討論未來可以如何與回收廠進行合作。</t>
  </si>
  <si>
    <t>100學年度第1學期「勞作教育與服務學習推廣深耕計畫『99志工團』社區環境生態保育參訪研習暨社區清掃學習」活動-參與志工對濱海植物、人文地理、潮間帶生態環境更加了解，對社區環境之維護表示會更加熱心。(配合款18300)</t>
  </si>
  <si>
    <t>100年11月26日，七股鹽山</t>
  </si>
  <si>
    <t>師生44人，鹽山社區民眾及遊客約800人</t>
  </si>
  <si>
    <t>因天雨寒冷遊客較平日稀少，但志工熱情未減，活動效益還不錯。</t>
  </si>
  <si>
    <t>100年12月7日(三) ，南台校園</t>
  </si>
  <si>
    <t>校園區域評分範圍可再調整與規劃，使協助評分的老師不會顯得吃力。</t>
  </si>
  <si>
    <t>100學年度第一學期友善校園清潔美化競賽活動-園環境變得更乾淨、清新。(配合款31000，獎品21900)</t>
  </si>
  <si>
    <t>100年7月20-22日  台南市億載國小</t>
  </si>
  <si>
    <t>社員17人，億載國小50人</t>
  </si>
  <si>
    <t>建議事前規劃，把要帶的東西列出一張單子，以後要帶什麼就看這張清單。</t>
  </si>
  <si>
    <t>香海社辦理「Love Live Life生命體驗營」-學員與營隊夥伴間有良好的互動，凝聚營隊的向心力和互助合作，夥伴間彼此信任使活動更加完善。(補助款20235)</t>
  </si>
  <si>
    <t>光鹽唱詩社辦理「好寶寶 品格教育冬令營」-在這次的冬令營不僅每位小朋友學習到品格的重要，也玩到許多好玩、特別、有意義的遊戲。每位小朋友都說下次還會再來並且帶他們的好朋友來。我想這樣的評價對我們無疑是最好的鼓勵和肯定。每位志工從中也獲益良多，這種回憶不僅是美好的，也是有價值的。(補助款4371)</t>
  </si>
  <si>
    <t>資傳系辦理「綠寶寶 環保與品行育樂營」-參與活動之後的小學生，都學會如何與他人合作與尊重他人，並且在環境保護方面成功的讓他們學會自動自發自己做起環境保護與整潔。參與活動志工人員也在本次活動中學習如何帶領活動之技巧，更激發臨場反應能力與機動性。(補助款7167)</t>
  </si>
  <si>
    <t>管樂社辦理「南台獅 音樂與人文活動營」-讓小學生對樂器的認識更為精進，也讓小朋友有一個充實的寒假。(補助款3360)</t>
  </si>
  <si>
    <t>國際志工社辦理「童話萬花筒 英語冬令營」-藉由此英語冬令營，希望可以讓鄉下的小朋友也可以多接觸到英文，並用活潑有趣的教學方式，使他們對英語由內心真正去產生興趣，改變學英語是枯燥乏味的事之刻板印象，並主動去充實英語技能，日後才能與地球村接軌，經由三天的英語活動，由問卷調查結果可知，大部分的小朋友比以前更願意去接觸英語了，並開始學得學英文是件有趣的事。(補助款9255)</t>
  </si>
  <si>
    <t>基層文化社辦理「防災措施做得好災害應變有一套宣導育樂營」-藉由遊戲育戲劇宣導，將防災知識帶給各年齡層的小朋友，不分大小，將災害防制作的好。一同打造安全的家園。(補助款19156)</t>
  </si>
  <si>
    <t>春暉社辦理「Spring Sun-Shine帶動中小學防制菸害、毒品教育宣導」-延平國中、三村國小合計440位師生參加拒菸/反毒/關懷愛滋宣導，反應熱 烈成效良好。(補助款1400)</t>
  </si>
  <si>
    <t>國企與化材系學會舉辦「2011生態環保兒童育樂營」-1. 小朋友體驗大地闖關遊戲，趣味之餘學習團隊合作2. 透過主題課程啟發小朋友對自然生態和環保觀念的實踐和培養3. 利用戲劇和動跳活潑的方式，將環保觀念簡單卻深刻的傳達給小朋友4. 幹部們透過這活動學習了許多經驗，也因為這活動豐富大學生活。(補助款8339)</t>
  </si>
  <si>
    <t>春暉社舉辦「Spring Sun-Shine帶動中小學防制菸害、毒品教育宣導」-1. 以往都是教官主持，漸漸由社團幹部接手。2. 讓春暉社員發生突發狀況時，有辦法應付處理。3. 讓春暉社員對春暉社的認知更進一步的了解。(補助款13387)</t>
  </si>
  <si>
    <t>足球社14人，全國大專院校學生 約1050人</t>
  </si>
  <si>
    <t>100年9月9日，L008</t>
  </si>
  <si>
    <t>99學年度第一學期服務學習各班第一名成績優良頒獎活動-校長親自頒發獎狀表揚99學年第一學期服務學習課程各學院獲獎代表，表彰同學對於校園環境維護的努力及用心。(配合款24000，獎品24000)</t>
  </si>
  <si>
    <t>99學年度畢業班勞作教育成績模範獎勵--由校長於畢業典禮頒發禮券及獎狀給勞作教育課程表現優良之應屆畢業勞作教育小組長共4人，對提昇學生之愛校精神有顯著功效。(配合款8000，獎品8000)</t>
  </si>
  <si>
    <t>99學年度第二學期服務學習各班第一名成績優良頒獎活動-校長親自頒發獎狀表揚各學院獲獎代表，表彰同學對於校園環境維護的努力及用心。(配合款24000，獎品24000)</t>
  </si>
  <si>
    <t>99學年度「班級社群網頁設計」競賽活動-讓同學了解班級經營朝向E化的時代來臨，配合計網中心班版網站的設計、整合南台人學習檔及BB佈告欄等學習系統讓班網的功能更多元、便捷。(配合款30000，獎品30000，補助款10000)</t>
  </si>
  <si>
    <t>100學年度「志願服務教育訓練-基礎訓練」-結合永康市尚頂里社區進行社區登革熱防疫宣導及清掃學習活動，多數學生第1次當志工，從中體會志工之樂趣與意義。(補助款35000)</t>
  </si>
  <si>
    <t>100年度下半年「衛生保健志工社區服務(一)」-本次活動計有51位學生及2位老師參加，衛生局長也到會場巡視，對於學生出來做志工服務表示肯定及鼓勵，讓參與學生感到非常高興。(補助款7194)</t>
  </si>
  <si>
    <t>崑山國小300位師生、大光國小120位師生</t>
  </si>
  <si>
    <t>網球社舉辦「假日網球訓練營」-提供社區跟南台全校師生假日活動去處之ㄧ。所以在南台科技大學提供週休二日的休閒時間，在此提供給社區跟全校師生在假日有正當的休閒活動之ㄧ。(補助款3670)</t>
  </si>
  <si>
    <t xml:space="preserve">2011國際志工社海外志工團電腦整修暨活動培訓-因目前志工服務走向國際，將愛心傳出去，將服務的地區擴展到世界各地。將學校原本要回收的電腦，送給有需要的人們，也教他們使用，自己也從中學習到做事態度與科技知識，還有國際觀，這次志工活動最大收穫的是我們。(補助款9980) </t>
  </si>
  <si>
    <t>同圓服務社舉辦「愛在南聰-用愛跨越障礙」-受益人數:南台志工、台南啟聰學校師生約200人。效益評估: 南台志工學習奉獻與感恩的同時，聽障兒在同學的耐心陪伴、家長的關心參與、社團的愛心支持，運用引導啟發的學習模式，讓孩子能夠激發潛能，有效學習，促使身障兒「回歸主流、適應社會」，提升社會認知關懷，協助弱勢族群「公平、尊嚴」的參與社會生活。(補助款15000)</t>
  </si>
  <si>
    <t>矩光青年社舉辦「『快樂伴老人‧溫暖你我心』關懷老人」-1. 讓老人家們感受到熱情與活力。2. 藉由做蛋糕讓老人家們動動手、活動筋骨。3. 讓社員們了解服務社會的重要性。(補助款6760)</t>
  </si>
  <si>
    <t>基服社舉辦「感恩的心感謝有您教育宣導育樂營」-因應時節舉辦感恩宣導育樂營以期傳達給小朋友惜福的觀念，給予未來主人翁健全的身心。(補助款16269)</t>
  </si>
  <si>
    <t>話劇社舉辦「「春風專案」關懷青少年活動－法律劇場」-與少年警察隊接洽表演，5/2及5/6兩天到文賢國中及臺南海事進行關懷青少年相關主題之戲劇演出，宣導青少年勿接觸毒品、不良嗜好以及防制校園霸凌、販賣毒品、智慧財產權、偷竊等觀念。(補助款6058)</t>
  </si>
  <si>
    <t>炬光青年服務社舉辦「『快樂伴老人‧溫暖你我心』關懷老人」-1. 讓老人家們感受到熱情與活力。2. 藉由做蛋糕讓老人家們動動手、活動筋骨。3. 讓社員們了解服務社會的重要性。(補助款6894)</t>
  </si>
  <si>
    <t>春暉社舉辦「健康生活你我他，永康無菸逗陣行」-1. 闖關活動進行得很順利，民眾很踴躍參與。2. 各單位表演的非常精彩，也得到大家掌聲。3. 達到菸害宣導的效果。(補助款5600)</t>
  </si>
  <si>
    <t>崇青社舉辦「海佃國小感恩孝親體驗營」-理念為針對海佃國小為一個服務點，做長期性的服務，而非短期關照被服務者，在每學期利用二、三次平日出隊服務國小兒童，希望能深入當地校園及社區，並希望我們大哥哥、大姐姐能與小朋友建立亦師亦友的關係，善用學童的學習黃金期，充實小朋友的知識庫存，達成真正服務的目的與理想。(補助款14214)</t>
  </si>
  <si>
    <t>劍道社「帶動中小學劍道教學」-小朋友們透過劍道的練習，學習對待他人的禮儀。劍道亦可提升專注力與挫折忍受度，對未來處理問題的能力和自我管理等後天人格特質能有幫助。(補助款22191)</t>
  </si>
  <si>
    <t>斥堠童軍社至和順國小帶動中小學-增進幼童軍的基本童軍技能， 團結合作集合作默契的學習，養成同儕間的合作精神與責任感。(補助款10618)</t>
  </si>
  <si>
    <t>斥堠童軍社至新南國小帶動中小學-增進幼童軍的基本童軍技能， 團結合作集合作默契的學習，養成同儕間的合作精神與責任感。(補助款7970)</t>
  </si>
  <si>
    <t>希望此類活動能有計畫、方向的繼續辦理，使班級幹部能更快、更深入的推動班級事務，建立和諧的班級。能加入交通安全及菸害防治宣導使同學獲益良多。</t>
  </si>
  <si>
    <t>100年9月7日；L008</t>
  </si>
  <si>
    <t>排球社8人</t>
  </si>
  <si>
    <t>100年6月3日 (五) 13:00 ~ 17:00 台灣中油公司 國光會議廳</t>
  </si>
  <si>
    <t>1. 由於有些社員周二有第九節課，難以在6點以前到場，考慮此情形，時間應該往後調整。2. 應把竹劍等劍道用具寄放在場地，不須每次來回搬運。</t>
  </si>
  <si>
    <t>100年3月29日18時 至100年6月14日19時 每週二晚上6~7點 台南市怡平里活動中心</t>
  </si>
  <si>
    <t>1人</t>
  </si>
  <si>
    <t>劍道社19人，學童15人</t>
  </si>
  <si>
    <t>在比賽過程中，負責記錄的同學需與下一位出場比賽的選手做好聯繫，才不會在要出場時，因慌張而手忙腳亂選手在比賽之前要做好足夠的熱身，才不會在比賽時受傷。</t>
  </si>
  <si>
    <t>100年6月4日(國立中興大學體育館)</t>
  </si>
  <si>
    <t>跆拳道社8人</t>
  </si>
  <si>
    <t>1.辦理績優導師遴選、獎勵予公開表揚(禮券)活動，激勵全體導師工作士氣與砥礪其責任感與榮譽心，使導師制度能夠更加精進與完備。2.本活動包含反詐騙教育宣導。</t>
  </si>
  <si>
    <t>全校導師約220人</t>
  </si>
  <si>
    <t>4導師工作研討</t>
  </si>
  <si>
    <t>學生會舉辦「九十九學年第二學期第一次社團審議小組會議」-為使本校學生社團活動永續經營，提升學生活動能量，故成立本審議小組，每學期至少一次進行社會審議。(配合款858)</t>
  </si>
  <si>
    <t>100年9月4日至100年9月11日(各宿舍)</t>
  </si>
  <si>
    <t>勞作教育小組長35人，社區及遊客2000人</t>
  </si>
  <si>
    <t>100年5月13、14日，屏東科技大學、墾丁南灣</t>
  </si>
  <si>
    <t>希望學校也能擴大利用生活廢水澆灌草皮及樹木；活動很有意義，值得持續辦理。</t>
  </si>
  <si>
    <t>足球社參加「100學年全國大專校院足球運動聯賽」- 南台科技大學足球社選出拔出20位名選手參加2011大專盃足球聯賽,在4天賽程裡各進行了四場比賽,比賽隊伍來自全台灣各地的大專院校學生。(配合款7160)</t>
  </si>
  <si>
    <t>操場場地有許多坑洞造成了選手們練習的時候受傷最後辛苦練習成果化為烏有沒有辦法在比賽中展現出比賽的成果，實在很令人遺憾。</t>
  </si>
  <si>
    <t>100年11月27日-12月29日 高雄鳳山陸軍官校</t>
  </si>
  <si>
    <t>社員20人及觀眾共約1000人</t>
  </si>
  <si>
    <t>啦啦隊社參加「2011年度全國啦啦隊錦標賽」- 指定口號公開組第三名。(配合款24440)</t>
  </si>
  <si>
    <t>連夜趕車上台北與陽明山上溫度低，導致比賽選手疲憊。</t>
  </si>
  <si>
    <t>100年12月24日， 中國文化大學</t>
  </si>
  <si>
    <t>社員40人</t>
  </si>
  <si>
    <t>美術社舉辦「100學年度第一學期美術社校園水彩寫生比賽」- 活動總計有10項作品參加比賽及美術社學生實習作品10件，校園水彩創作也展現同學的美感創意，是一項相當值得推廣的活動。(配合款9674)</t>
  </si>
  <si>
    <t>12月6日9時至12月8日下午4時，南台校園E棟圖書館一樓</t>
  </si>
  <si>
    <t>社員10人</t>
  </si>
  <si>
    <t>國際志工社參加「100年度全國大專院校學生參與國際志願服務研討會」-在研討會中李致和同學代表南台科大上臺發表此次菲律賓出團成果，透過此次上台介紹可以讓其他各校代表、政府官員以及媒體更加瞭解我們學校此次出團，拓展知名度，互相交流意見。(配合款3023)</t>
  </si>
  <si>
    <t>針對菲律賓電腦後續的處理，須於明年出團前多加計畫。</t>
  </si>
  <si>
    <t>100年12月21日-22日  朝陽科技大學</t>
  </si>
  <si>
    <t>國際志工社4人</t>
  </si>
  <si>
    <t>國際志工社舉辦「2012年暑期國際志工服務團隊員聯合徵選」-本校南台國際志工社獲選為外交部印尼國際青年大使交流團隊和聖克里斯多福及維尼斯國際青年大使交流團隊；另有菲律賓ADOC 2.0(縮短數位落差)服務團隊與印尼幼兒華語教學服務團隊×二隊，共計五個服務團隊，需要具有高度服務熱忱學生參與國際志工服務。(配合款6065)</t>
  </si>
  <si>
    <t>此次甄選過程中，應做好確實的時間管理，對於活動的時間流程及報名截止日期應更加的做好事前的規劃，並使用PPT來取代紙張報名表的部份。</t>
  </si>
  <si>
    <t>100年12月14日-22日  E602</t>
  </si>
  <si>
    <t>參選學生50人</t>
  </si>
  <si>
    <t>表現了社團與社團之間的感情聯絡，並且增加了社員練習的機會。</t>
  </si>
  <si>
    <t>100年12月21日 ，L棟全棟</t>
  </si>
  <si>
    <t>社員19人，師生約300人</t>
  </si>
  <si>
    <t>100年12月7日早上九點到晚上十點，三連堂前廣場</t>
  </si>
  <si>
    <t>100學年度學生事務與輔導工作參訪觀摩-1.藉由與他校相互交流，提昇學輔工作之效益。2.藉由活動激發學輔人員創新與見賢思齊之能力。(配合款96510，補助款15459)</t>
  </si>
  <si>
    <t>參與學務輔導工作人員及學生38人</t>
  </si>
  <si>
    <t>100年8月19、20日  亞州大學、台中啟明學校</t>
  </si>
  <si>
    <t>1. 研習觀摩中，了解學務工作處理之優缺點。2. 學習對方學校行政工作之優點。</t>
  </si>
  <si>
    <t>100學年第1學期導師業務主題工作坊-導師於上午參觀陸軍官校，除實地了解陸軍官校近年來學生素質變化外，也透過心理輔導師介紹更深入了解如何輔導學生之技巧；下午參訪陸軍砲兵指揮部了解陸軍工作內容與性質，於未來南台學生有職涯的興趣時，導師們能就陸軍工作內容有詳細介紹。參訪台南啟聰學校時，針對聽障學生的介紹有助於導師了解聽障學生的特質，並且讓導師們了解如何協助聽障學生的技巧。(補助款48347)</t>
  </si>
  <si>
    <t>九十九學年第二學期學生宿舍「環境清潔週」活動-1.實施「環境清潔週」學生學習生活應對進退之禮。2.維護環境清潔。3.頒獎慰勉同學精神及辛勞。(配合款21600，補助款6000)</t>
  </si>
  <si>
    <t>100學年度第1學期進修部師生座談會-工作報告、經驗分享、各班代表與學校主管面對面溝通協調。(配合款25265)</t>
  </si>
  <si>
    <t>國際志工社舉辦「教育優先區-五王國小」- 增進與中小學學員的交流， 增加規劃課程的組織能力， 培養處理危機應變的能力。(補助款7500)</t>
  </si>
  <si>
    <t>基服社舉辦「禮讓是美德、生命有保障教育宣導育樂營」-1.讓隊員學習到什麼叫服務的心，培養學員的服務心態。2.讓隊員彼此更加了解對方，相信彼此，加強整個團隊默契及向心力。3.DIY完成作品，增加自信、肯定自己。4.培養思考能力獨立思考與夥伴一起完成。5.養成求知解答的慾望。(補助款16833)</t>
  </si>
  <si>
    <t>斥候童軍社-「100年教育優先區暑假營隊活動」-1.簡要說明：藉由此活動，教小朋友更多的自然科學。2.隊員之間的團結與責任心之培養。3.宣導「取之於社會，回饋於社會」。4.培養小朋友的團隊默契及合作觀念。(配合款3648)</t>
  </si>
  <si>
    <t>民謠吉他社舉辦「帶中小學活動 」-在幾次活動下來，小朋友們初步認識了吉他，對吉他有淺略了解後，學會了基本4大和絃甚至8大和絃，也學會了一些歌曲，進而激發小朋友們對吉他的興趣以及對音樂的熱忱，未來前途將無可限量。(配合款11420)</t>
  </si>
  <si>
    <t>學生會舉辦「100年暑假教育優先區中小學生營隊活動行前說明會」-100年暑假教育優先區中小學營隊活動於7月4日起始活動，故於活動前透過課外活動組組長與老師之說明，為各隊活動負責人及幹部們做行前說明及注意事項之說明訓練，以提升核銷成果製作之效率。(補助款2720)</t>
  </si>
  <si>
    <t>基層文化社舉辦「嘉義水上汽車工會志工」-培養思考能力獨立思考與夥伴一起完成。養成求知解答的慾望。 DIY完成作品，增加自信、肯定自己。 讓隊員學習到什麼叫服務的心，培養學員的服務心態。讓隊員彼此更加了解對方，相信彼此，加強整個團隊默契及向心力。(配合款1224)</t>
  </si>
  <si>
    <t>陶瓷藝術社「帶中小學活動」-主要是藉著帶中小學讓陶藝社的社員及幹部們了解到服務帶給他們的喜悅感，並且也能讓慈幼的學生們了解到陶藝的樂趣。(配合款34039)</t>
  </si>
  <si>
    <t>國際志工社舉辦「2011青年國際志工服務隊訪視」-透過靜態與動態演出可以讓其他各校代表、政府官員知道我們學校此次出團成績斐然，期許可以像去年表現一樣優異並在總統面前獲得肯定，再度登上媒體版面，為校爭光。(配合款9761)</t>
  </si>
  <si>
    <t xml:space="preserve"> 時間的掌握應更加準確的控制。 場地布置應更加注意到活動人員的走動之便利性。</t>
  </si>
  <si>
    <t>100年10月20日N106</t>
  </si>
  <si>
    <t>參與國際志工學生36人</t>
  </si>
  <si>
    <t>學生會舉辦「青春劇場-第四場」-鼓勵學生社團依其不同屬性區分安排活動展演，使校園充滿人文藝術風情與活力。(配合款2400)</t>
  </si>
  <si>
    <t>學生會舉辦「青春劇場-第三場」-鼓勵學生社團依其不同屬性區分安排活動展演，使校園充滿人文藝術風情與活力。(配合款5040)</t>
  </si>
  <si>
    <t>學生會舉辦「青春劇場-第二場」-鼓勵學生社團依其不同屬性區分安排活動展演，使校園充滿人文藝術風情與活力。(配合款2250)</t>
  </si>
  <si>
    <t>學生會舉辦「青春劇場-第一場」-鼓勵學生社團依其不同屬性區分安排活動展演，使校園充滿人文藝術風情與活力。(配合款3480)</t>
  </si>
  <si>
    <t>2推動進修部毒品防制宣導活動</t>
  </si>
  <si>
    <t>1.每學期辦理2次導師工作會議，提升導師工作效能。2.本活動包含反詐騙教育宣導。</t>
  </si>
  <si>
    <t>全校導師、輔導教官及相關訓輔人員；320人/場次</t>
  </si>
  <si>
    <t>5進修部導師輔導知能研習</t>
  </si>
  <si>
    <t>辦理工作報告、演講座談、經驗分享、分組討論(含反詐騙教育宣導)，提升導師服務工作知能與功效。</t>
  </si>
  <si>
    <t>進修部導師、輔導教官及相關訓輔人員。</t>
  </si>
  <si>
    <t>6導師輔導知能研習</t>
  </si>
  <si>
    <t>辦理輔導知能之專題講座(以院為單位辦理導師輔導知能研習/每學期辦理4場)，藉以提升導師服務工作知能與功效。</t>
  </si>
  <si>
    <t>日間部導師、主任導師、教官及學輔人員 250人</t>
  </si>
  <si>
    <t>7親師座談會</t>
  </si>
  <si>
    <t>辦理家長與學校溝通平台之座談會，促進學校與家長間之良性溝通與意見交流，營造友善校園。</t>
  </si>
  <si>
    <t>教師 80人，學生家長250人；共約330人</t>
  </si>
  <si>
    <t>8進修部導師工作座談會</t>
  </si>
  <si>
    <t>每學期辦理2次導師工作會議(含反詐騙教育宣導)活動，使導師工作業務能夠有效溝通與相互教學相長，提升導師服務工作功效。</t>
  </si>
  <si>
    <t>進修部全體導師約100餘人。</t>
  </si>
  <si>
    <t>工作策略：2-3-3同儕與人群關係(社團與宿舍生活輔導)</t>
  </si>
  <si>
    <t>1社團負責人會議</t>
  </si>
  <si>
    <r>
      <t>定期辦理社團負責人會議(含反詐騙教育宣導)，針對社團運作問題討論與改善(每學期區分為期初</t>
    </r>
    <r>
      <rPr>
        <sz val="10"/>
        <rFont val="新細明體"/>
        <family val="1"/>
      </rPr>
      <t>、期中、期末</t>
    </r>
    <r>
      <rPr>
        <sz val="12"/>
        <rFont val="新細明體"/>
        <family val="1"/>
      </rPr>
      <t>3</t>
    </r>
    <r>
      <rPr>
        <sz val="10"/>
        <rFont val="新細明體"/>
        <family val="1"/>
      </rPr>
      <t>次），能有效消彌學生社團相關問題，使學生社團活動蓬勃發展，適性揚才，孕育學生課外專長與領導能力及負責任之態度。</t>
    </r>
  </si>
  <si>
    <t>社團負責人、學生會幹部、學生議會幹部約100人</t>
  </si>
  <si>
    <t>2社團觀摩研習</t>
  </si>
  <si>
    <t>辦理學生社團代表參加全國績優社團評鑑觀摩及社團運作研習，提升學生社團效能與活動辦理創意。</t>
  </si>
  <si>
    <t>學生社團、學生會幹部約120人</t>
  </si>
  <si>
    <t>3學生急難慰問</t>
  </si>
  <si>
    <t>4辦理新生入學輔導促進學校與學生間關係和諧</t>
  </si>
  <si>
    <t>辦理新生幹部、志工之培訓(含反詐騙教育宣導)，結合新生訓練或系迎新活動期間，運用自我實現、認識法治、品德在造、生命尊重等相關議題之課程，提升其自我價值肯定。</t>
  </si>
  <si>
    <t>新生幹部、志工及輔導員約500人</t>
  </si>
  <si>
    <t>5提供住宿服務促進學校與學生間關係和諧</t>
  </si>
  <si>
    <t>辦理學生宿舍進、撤宿服務(計3次，50000*3次合計150，000元)，提升宿舍服務品質與效能，使學生能夠安心學習。</t>
  </si>
  <si>
    <t>6房東座談會</t>
  </si>
  <si>
    <t>每學期辦理座談會乙次，建立學生與房東良好之溝通平台。</t>
  </si>
  <si>
    <t>房東約50人</t>
  </si>
  <si>
    <t>7租屋博覽會</t>
  </si>
  <si>
    <t>於5月份提供校外賃居生租屋資訊(含反詐騙教育宣導)，邀請房東蒞校設攤辦理招租事宜，提供學生透明化之租賃資訊與諮詢管道，減少學生租賃糾紛。</t>
  </si>
  <si>
    <t>全校學生約4000人次</t>
  </si>
  <si>
    <t>8進修部學生急難慰問</t>
  </si>
  <si>
    <t>學生遭受意外事件時，適時予以傷病慰問關懷，促進師生和諧關係，建立溫馨且友善之校園。</t>
  </si>
  <si>
    <t>進修部全體學生約30人次。</t>
  </si>
  <si>
    <t>工作目標：2-4促進適性揚才與自我實現</t>
  </si>
  <si>
    <t>工作策略：2-4-1推動學習輔與閱讀計畫，強化終身學習。</t>
  </si>
  <si>
    <t>1學生社團辦理全校性活動</t>
  </si>
  <si>
    <r>
      <t>1.設置「青春劇場」，主動提供</t>
    </r>
    <r>
      <rPr>
        <sz val="10"/>
        <color indexed="8"/>
        <rFont val="新細明體"/>
        <family val="1"/>
      </rPr>
      <t>學生社團</t>
    </r>
    <r>
      <rPr>
        <sz val="10"/>
        <color indexed="8"/>
        <rFont val="細明體"/>
        <family val="3"/>
      </rPr>
      <t>展演舞台，鼓勵學生課餘參與非正式課程學習活動。</t>
    </r>
    <r>
      <rPr>
        <sz val="10"/>
        <color indexed="8"/>
        <rFont val="新細明體"/>
        <family val="1"/>
      </rPr>
      <t>2.於學期內辦理</t>
    </r>
    <r>
      <rPr>
        <sz val="10"/>
        <color indexed="8"/>
        <rFont val="細明體"/>
        <family val="3"/>
      </rPr>
      <t>全校性學生大型活動，提供學生第二專長學習機會。3.於每次活動前進行反詐騙教育宣導。</t>
    </r>
  </si>
  <si>
    <t>全校師生約10000人</t>
  </si>
  <si>
    <t>2學生社團參與校際性活動</t>
  </si>
  <si>
    <r>
      <t>1.鼓勵社團學生參與校際性表演或競賽活動，使其適性揚長，孕育自我實踐能力。2.</t>
    </r>
    <r>
      <rPr>
        <sz val="10"/>
        <color indexed="8"/>
        <rFont val="細明體"/>
        <family val="3"/>
      </rPr>
      <t>於每次活動前進行反詐騙教育宣導。</t>
    </r>
  </si>
  <si>
    <t>全校社團師生約4000人</t>
  </si>
  <si>
    <t>工作策略：2-4-2辦理藝文活動，培養人文素養</t>
  </si>
  <si>
    <t>1學生社團校園競賽活動</t>
  </si>
  <si>
    <r>
      <t>1.辦理校園各項動靜態競賽及展演活動:如啦啦隊競賽等活動，使學生適才揚性，在課餘非正式學習專長上能夠得以有效持續發展。2.</t>
    </r>
    <r>
      <rPr>
        <sz val="10"/>
        <color indexed="8"/>
        <rFont val="細明體"/>
        <family val="3"/>
      </rPr>
      <t>於每次活動前進行反詐騙教育宣導。</t>
    </r>
  </si>
  <si>
    <t>全校社團學生約4000人</t>
  </si>
  <si>
    <t>2進修部學生會辦理校園競賽活動</t>
  </si>
  <si>
    <t>辦理進修部學生校園各項競賽活動，提高進修部學生參與社團活動意願。</t>
  </si>
  <si>
    <t>進修部全體師生約5千餘人</t>
  </si>
  <si>
    <t>工作策略：2-4-3辦理創意活動，培養學生創新能力</t>
  </si>
  <si>
    <t>1校園創意競賽活動</t>
  </si>
  <si>
    <t>辦理校園創意競賽活動，，激發學生創意與實現能力，活化學生社團校園創新能力與學風。</t>
  </si>
  <si>
    <t>全校師生1000人</t>
  </si>
  <si>
    <t>工作策略：2-4-4實施新生定向輔導，發展正確的人生觀，體認教育、生活方式、工作環境等之間的關係。</t>
  </si>
  <si>
    <t>1新生入學輔導員研習</t>
  </si>
  <si>
    <r>
      <t>辦理新生始業輔導幹部研習活動(含</t>
    </r>
    <r>
      <rPr>
        <sz val="10"/>
        <color indexed="8"/>
        <rFont val="細明體"/>
        <family val="3"/>
      </rPr>
      <t>「反詐騙教育」宣導</t>
    </r>
    <r>
      <rPr>
        <sz val="12"/>
        <rFont val="新細明體"/>
        <family val="1"/>
      </rPr>
      <t>)，使新生能夠迅速融入新的學習環境與安定其學習。</t>
    </r>
  </si>
  <si>
    <t>新生輔導員約300人</t>
  </si>
  <si>
    <t>工作策略：2-4-5進行生涯輔導與職業輔導，協助學生規劃完善的就業與生涯發展方向。</t>
  </si>
  <si>
    <t>1購置與運用心理測驗</t>
  </si>
  <si>
    <t>心理測驗購置與運用、心理諮商媒材，協助學生規劃完善之生涯發展方向。</t>
  </si>
  <si>
    <t>全校學生約3000人</t>
  </si>
  <si>
    <t>諮商輔導組</t>
  </si>
  <si>
    <t>工作願景：三、培養具良好品德的社會公民</t>
  </si>
  <si>
    <t>工作目標：3-1建立多元文化校園與培養學生良好品德與態度</t>
  </si>
  <si>
    <t>工作策略：3-1-1建立學生多元參與管道 以促進學生之參與，保障學生權利，落實人權與法治知能</t>
  </si>
  <si>
    <t>1師生座談會</t>
  </si>
  <si>
    <r>
      <t>1.由全校各院每學期定期召開院師生座談會 2.每學期定期辦理全校性師生座談會:由學校各單位主管與班級學生代表召開座談會3.辦理</t>
    </r>
    <r>
      <rPr>
        <sz val="10"/>
        <color indexed="8"/>
        <rFont val="新細明體"/>
        <family val="1"/>
      </rPr>
      <t>「與系主任有約活動」</t>
    </r>
    <r>
      <rPr>
        <sz val="8"/>
        <color indexed="8"/>
        <rFont val="新細明體"/>
        <family val="1"/>
      </rPr>
      <t>4.</t>
    </r>
    <r>
      <rPr>
        <sz val="10"/>
        <color indexed="8"/>
        <rFont val="細明體"/>
        <family val="3"/>
      </rPr>
      <t>於每次活動前進行「反詐騙教育」宣導。</t>
    </r>
    <r>
      <rPr>
        <sz val="12"/>
        <rFont val="新細明體"/>
        <family val="1"/>
      </rPr>
      <t>前述活動旨在促進師生間有效溝通與和諧關係，保障學生權益。</t>
    </r>
  </si>
  <si>
    <t>本校各學院、系所及課外組。</t>
  </si>
  <si>
    <t>2進修部師生座談會</t>
  </si>
  <si>
    <t>每學期定期辦理進修部師生座談會，由學生各班代表與學校主管面對面座談、溝通，建立學生多元參與管道，培養學生良好品德與態度及法治觀念。</t>
  </si>
  <si>
    <t>進修部全體導師及各班代表及各單位主管約200人。</t>
  </si>
  <si>
    <t>3社團評鑑</t>
  </si>
  <si>
    <t>每年定期舉辦全校學生社團評鑑，檢視與提升社團運作成效。</t>
  </si>
  <si>
    <t>工作策略：3-1-2增進學生對於當代品德之核心價值及其行為準則，具有思辨、選擇與反省，進而認同、欣賞與實踐之能力。</t>
  </si>
  <si>
    <t>1校園法治教育-人權教育宣導</t>
  </si>
  <si>
    <t>辦理人權教育系列活動2場次，建立學生重視人權觀念與核心價值。</t>
  </si>
  <si>
    <t>學生志工（生輔、春暉志工）約80人</t>
  </si>
  <si>
    <t>2校園法治教育-「生活與法治」宣導</t>
  </si>
  <si>
    <t>基層文化社舉辦「要HIGH不要害反毒宣導育樂營」-再活動三天內使當地小朋友以遊戲以及生動活潑的戲劇初步認識何謂毒品，並有效的宣導遠離毒品。(配合款20195)</t>
  </si>
  <si>
    <t>100年11月22日(三)13:30~17:40  L008</t>
  </si>
  <si>
    <t>本校防護團編組人員、學校大樓防護員、救護員共110人</t>
  </si>
  <si>
    <t>100年防護團第二次常年訓練活動-經過4小時的授課與說明後，防護團團員都知道自己的職責與任務，並對防護團的任務有了具體的了解與認識。(補助款6400)</t>
  </si>
  <si>
    <t>建議將各大樓消防員、救護員的明確職務，請學務處能夠詳細說明讓成員了解各自的任務。</t>
  </si>
  <si>
    <t>100年防護團第一次常年訓練活動-1. 團員對於民防相關法令有初步的常識。2. 對於天然災害的常識與預防，全民都要時時警覺,防患於未然,才能免於災難，減少社會及財產安全的損失。3. 緊急救護課程知識的說明，對於平時遇到危急狀況能及時處理，搶救生命。(補助款8600)</t>
  </si>
  <si>
    <t>100學年度第1學期校園安全檢視活動-培養校園安全意識，發掘校園安全問題，各項校園危安情事觀察與反應處理。(補助款10000)</t>
  </si>
  <si>
    <t>100學年第1學期辦理「毒品防制暨關懷愛滋防治」」-藉由本次講座宣導，對愛滋傳染兩大途徑「毒品」及「不安全性行為」進行比對分析，讓青年學生對毒品濫用及愛滋防治問題的重視。(配合款15000)</t>
  </si>
  <si>
    <t>學校提供免費肝功能及愛滋篩檢，感謝學校關懷教職員生的健康，但名額有限，建議增加名額。</t>
  </si>
  <si>
    <t>100年5月25日L棟演講廳</t>
  </si>
  <si>
    <t>基服社舉辦「與青年有約-築夢講座」-1. 提升參加師生的服務學習意願。2. 了解青輔會的業務工作。(配合款8500)</t>
  </si>
  <si>
    <t>工作人員工作分配未完善應加強事前的排演工作。 場地布置過於簡略，可以借學校的海報機印製海報。 參加同學姍姍來遲，盡量避免上課期間。</t>
  </si>
  <si>
    <t>100年11月21日       L008</t>
  </si>
  <si>
    <t>南台科大全體師生共100人</t>
  </si>
  <si>
    <t>團契社舉辦「100年彈琴說愛生命音樂會」-藉由舉辦的音樂分享活動，讓同學們可以更認識自我價值與生命的意義，儘管生活中有許多困難，仍能在逆境中堅立自我，以積極樂觀的態度面對。(配合款834)</t>
  </si>
  <si>
    <t xml:space="preserve"> 舉辦時間較晚可提早更佳， 地點選擇較難找可考慮其他教室， 回應單之問題須更確實。</t>
  </si>
  <si>
    <t>100年11月29日    S104</t>
  </si>
  <si>
    <t>南台科大全體師生24人</t>
  </si>
  <si>
    <t>童軍社舉辦「綠色環保研習營」-藉由這次的活動，讓新生們更加的熟悉，也讓工作人員更加的有團隊默契。(配合款14342)</t>
  </si>
  <si>
    <t>1.內容可以不用那麼緊湊，才不會一直延誤行程。2.分配地點應靠近一點。3.多一點時間讓新生休息。</t>
  </si>
  <si>
    <t>100年10月22日、23日    仙湖農場</t>
  </si>
  <si>
    <t>南台科大童軍社全體新生50人</t>
  </si>
  <si>
    <t>跆拳道社參加「中華民國大專校院100學年度體育運動社團幹部研習營」-提昇學生社團幹部舉辦體育活動競賽之組織規劃能力。(配合款590)</t>
  </si>
  <si>
    <t>跆拳道社1人</t>
  </si>
  <si>
    <t>100年12月2日-4日  台中豐原東勢林場</t>
  </si>
  <si>
    <t>舉辦時間能提早1至2個月會更好。</t>
  </si>
  <si>
    <t>資傳系系學會參加「2011第六屆百世盃孝道創意表演競賽」-充分發揮學生天馬行空的想像力和創造力，且也藉由各種不同的科系結合，讓整個團隊有更多不一樣的想法和執行。(配合款1740)</t>
  </si>
  <si>
    <t>1. 表演時麥克風可以提早測試。2. 放置音樂的硬體需要改善。3. 當下團體應該溝通完善，以免造成誤會。</t>
  </si>
  <si>
    <t>100年11月13日下午13：00-17:00，地點：高雄市文化中心戶外圓形廣場</t>
  </si>
  <si>
    <t>學生會舉辦「漆彈BOM.BOM.BOM」-舉辦漆彈對抗活動，倡導學生在課餘從事正當活動之風氣，達到校園活動生活化的目的，除了增進團隊默契，創造屬於團隊的美好回憶，以及參與活動熱血的心情。(配合款50000)</t>
  </si>
  <si>
    <t>100年9月7日；S708國際會議廳</t>
  </si>
  <si>
    <t>100年6月11 日  14:30~17:30， FOCUS百貨</t>
  </si>
  <si>
    <t>民謠吉他社33人</t>
  </si>
  <si>
    <t>往後需多加注意天氣狀況，盡量避免再梅雨季當期進行，建議下次可於室內舉辦，但需考量場地安全並多方面規劃。</t>
  </si>
  <si>
    <t>100年6月7日。文化走廊、三連堂前大草皮。</t>
  </si>
  <si>
    <t>學生會50人及師生400人</t>
  </si>
  <si>
    <t>希望能有其他更大的場地提供活動進行。</t>
  </si>
  <si>
    <t>100年6月1日 15:10~17:10，S708</t>
  </si>
  <si>
    <t>全校班長、副班長共420人</t>
  </si>
  <si>
    <t>小隊輔要更加注意小朋友的安全。</t>
  </si>
  <si>
    <t>100年6月8日至9日，高雄市茄萣區興達國小</t>
  </si>
  <si>
    <t>炬青社社員17人，興達國小畢業生23人</t>
  </si>
  <si>
    <t>須事前安排好工作，活動完後多與學生互動。</t>
  </si>
  <si>
    <t>100年3月1日至6月15日(每週二上午及每週三下午)，大橋國小</t>
  </si>
  <si>
    <t>光鹽唱詩社員9人，大橋國小學童160人</t>
  </si>
  <si>
    <t>話劇社舉辦「2011第六屆百世孝道創意競賽」-以孝道為表演主軸，用舞蹈或戲劇等方式展現，闡揚孝道精神。(配合款11574)</t>
  </si>
  <si>
    <t>能以多元方式闡揚孝道精神，得以發揮創意及參賽，是種不同的體驗。</t>
  </si>
  <si>
    <t>學校未能編列獎金，僅補助材料費有些不便。</t>
  </si>
  <si>
    <t>本學期經費減少，但是學生的需求依然很高，爲了能在這學期舉辦2梯次研習，因此降低了教練之鐘點費，未來可能要尋求其他單位的補助，以維持學生學習的品質。</t>
  </si>
  <si>
    <t>100年3月5日-6日 am8:10-pm17:10 F307教室</t>
  </si>
  <si>
    <t>學生41人</t>
  </si>
  <si>
    <t>建議活動時間可以調晚些，讓ㄧ些通勤或是住在外地的小組長能夠趕上報到時間。</t>
  </si>
  <si>
    <t>100年02月18日(五)L008 會議室</t>
  </si>
  <si>
    <t>勞作組及小組長93人</t>
  </si>
  <si>
    <t xml:space="preserve"> 頒發此項獎勵能有效激勵其他同學更加努力實踐愛校精神，值得繼續辦理。 因行程關係，無法讓所有獲獎同學一一上台接受頒獎，未來將另安排時間由學務長頒獎。</t>
  </si>
  <si>
    <t>對於班級幹部訓練研習活動是給予肯定，但是在通知連續過程中能夠及早與周延，避免不必要的誤會。交通安全的宣導很有正面的震撼效果，也讓我們要更注意行車安全。校園安全及反霸凌宣導的效果及授課教官的掌控蠻好的。</t>
  </si>
  <si>
    <t>建議學校加強校外賃居生活教育，安全認證應考量距離，以維護學生交通安全。</t>
  </si>
  <si>
    <t>春暉社舉辦「Spring Sun-Shine 帶動中小學防制菸害、毒品教育宣導活動」-公園國小150位師生參加拒菸/反毒宣導，反應熱 烈成效良好。(配合款1150)</t>
  </si>
  <si>
    <t>100年12月9日公園國小</t>
  </si>
  <si>
    <t>與中小學生的互動中使我們更應積極推動反菸/反毒 反愛滋的工作不讓他們受傷害。</t>
  </si>
  <si>
    <t>辦理民主法治教育宣導系列活動4場次，深化學生民主法治觀念與建立其具體旅行之能力。</t>
  </si>
  <si>
    <t>全校學生班級幹部約200人</t>
  </si>
  <si>
    <t>3校園法治教育-智慧財產權理念宣導</t>
  </si>
  <si>
    <t>辦理智慧財產權理念宣導系列活動2場次，建立學生尊重智慧財產權之觀念。</t>
  </si>
  <si>
    <t>學生班級幹部約200人</t>
  </si>
  <si>
    <t>工作目標：3-2培育熱愛鄉土及具有世界觀之社會公民</t>
  </si>
  <si>
    <t>1帶動中小學社團發展</t>
  </si>
  <si>
    <t>推動學生社團積極參與辦理帶動中小學社團活動，深化學生熱愛鄉土之觀念與實踐能力，進而建立其對社會之責任心與關懷情，日後更樂意對所生之鄉土付出一己之心力。</t>
  </si>
  <si>
    <t>全校社團學生約1000人</t>
  </si>
  <si>
    <t>2社團社會關懷服務</t>
  </si>
  <si>
    <t>推動社團社會關懷服務，建立學生濟弱扶傾之觀念與具體實踐之能力，讓社會更合諧、更具愛心。</t>
  </si>
  <si>
    <t>全校學生社團師生約1500人</t>
  </si>
  <si>
    <t>3社會服務工作</t>
  </si>
  <si>
    <t>結合台灣清掃學習會或至偏遠地區進行環境生態保護宣導暨清掃學習等社會關懷活動。</t>
  </si>
  <si>
    <t>4關懷弱勢生命教育</t>
  </si>
  <si>
    <t>辦理攜手計劃生活營、社會關懷與社會服務等活動，促進社會和諧。</t>
  </si>
  <si>
    <t>台語社辦理「100年教育優先區中小學生暑假營隊」-1. 傳播環保與廢物回收利用的概念。2. 結合創意科學原理教予小朋友創造力。3. 培養小學生德、智、體、群、美五育均衡發展。(配合款8214)</t>
  </si>
  <si>
    <t>1.志工人員須多注意學員們安全。2.志工人員須準時至活動場所。3.需提醒學員隔天應待物品及注意事項。</t>
  </si>
  <si>
    <t>100學年度第1學期「班級交通安全教育自我評鑑活動」- 經過各班自行評鑑、檢視班上同學在交通安全宣導、交通安全知識、駕駛人應遵守交通安全規則等項目，對於增進同學在行車安全觀念上有相當幫助。(配合款10000，補助款50000)</t>
  </si>
  <si>
    <t>全校日間部237班</t>
  </si>
  <si>
    <t>100年12月5日 -23日，各班教室</t>
  </si>
  <si>
    <t>希望在學期初就辦理，這樣在時機上更能發揮交安效果。</t>
  </si>
  <si>
    <t>100學年度「校內同學違規改裝機車宣導取締活動」- 同學們拆除機車後視鏡人數明顯減少許多。(配合款4000)</t>
  </si>
  <si>
    <t>100年12月12日 -16日，各停車場</t>
  </si>
  <si>
    <t>希望在宣導、取締時間能加長，會更有效果。</t>
  </si>
  <si>
    <t>100年12月16日S104室</t>
  </si>
  <si>
    <t>本校教官、校安輔導員、學務處同仁、警衛班全體、各系一名職員及交通服務社、校安志工同學計137人。</t>
  </si>
  <si>
    <t>學生自治會舉辦「99學年度第二學期期初社團負責人會議」-透過本次會議讓社團了解本學期校園活動推展重點及各社團配合事項。(補助款7170)</t>
  </si>
  <si>
    <t>100年5月7日-8日台南縣海東國小</t>
  </si>
  <si>
    <t>志工20人，國小一~六年級生49人</t>
  </si>
  <si>
    <t>事前排練可以在扎實些。演員默契可以再加強。</t>
  </si>
  <si>
    <t>100年5月2日文賢國中、100年5月6日臺南海事</t>
  </si>
  <si>
    <t>志工14人， 國中生/300人、高職生/700人</t>
  </si>
  <si>
    <t>1. 帶動唱時要分開一點，不要擠在同一個地方。2. KTV時間，社員演唱的台語歌曲需再熟練一點。</t>
  </si>
  <si>
    <t>2011年5月14日下午14:00~16:30，瑞園老人養護中心</t>
  </si>
  <si>
    <t>服務對象: 瑞園老人養護中心裡的老人家們被服務人數:20人</t>
  </si>
  <si>
    <t>人潮流動太頻繁是否可改時間或其他方式辦理。</t>
  </si>
  <si>
    <t>學生會舉辦「100學年度學生自治組織期末檢討會」-1.促使學生自治組織運作更加順利、有效。2.檢討本學期活動優缺點，促使下學期學生自治組織策劃更完善活動。
(補助款4016)</t>
  </si>
  <si>
    <t>學生幹部20人</t>
  </si>
  <si>
    <t>100年12月17日山芙蓉渡假酒店</t>
  </si>
  <si>
    <t>1.安排具體活動課程。2.盡量安排師長與幹部均能出席時間。3.請參與幹部均能針對今年度自治組織運作優缺點踴躍發言。</t>
  </si>
  <si>
    <t>南台科技大學全校學生計6人</t>
  </si>
  <si>
    <t>醫院、學生住家，8月-10月</t>
  </si>
  <si>
    <t>學生會參加「教育部100年度全國大專校院學生領導幹部公民素養提升研討會」-為建立全國大專校院學生領導幹部交流及觀摩的平台。藉以促進全國大專校院學生服務學習的經驗傳承與永續發展。(配合款677)</t>
  </si>
  <si>
    <t>下次規劃教室可以離會場近一點</t>
  </si>
  <si>
    <t>100年9月23日，朝陽科技大學</t>
  </si>
  <si>
    <t>學生會1人，各大專院校學生會共190人</t>
  </si>
  <si>
    <t>100年10月29日，嘉義六腳鄉六美國小</t>
  </si>
  <si>
    <t>熱音社舉辦「飆弦」活動-讓社員們辛苦一個學期練習弦樂的成果得以在舞臺上盡情揮灑!也藉由此活動讓台南地區他校的熱音飆弦同好及本校喜愛搖滾的同學共襄盛舉，參與搖滾饗宴。(補助款15000)</t>
  </si>
  <si>
    <t>100年4月5、6日     N棟音樂廳</t>
  </si>
  <si>
    <t>熱音社20人及南台全體師生約150人</t>
  </si>
  <si>
    <t>學生會舉辦「青春劇場(第四場)」-本劇場之活動由學生社團聯合演出，精采的節目內容吸引了下課後的師生們，並配合日藉學生配合辦理日本賑災募款活動，也造成不錯的回響。(補助款2991)</t>
  </si>
  <si>
    <t>學生會舉辦「青春劇場(第五場)」-本劇場之活動首次配合衛保組、國際事務處辦理，結合324世界結核日宣導活動及日本學生311賑災活動。(補助款2447)</t>
  </si>
  <si>
    <t>春暉社舉辦「春暉志工培訓活動」- 使巡菸志工了解到自己的責任及應有的態度。工發生突發狀況時，有辦法應付處理。對菸害的認知更進一步的了解。(補助款4650)</t>
  </si>
  <si>
    <t>春暉社員80人，社區民眾約500人</t>
  </si>
  <si>
    <t>100年5月28日(六) 國立臺北科技大學</t>
  </si>
  <si>
    <t>社員5人</t>
  </si>
  <si>
    <t>以乙組技巧部份，看自己缺少什麼，男生滾翻穩定度加強，女生滾翻，選擇操肌力衝滾翻或是加強柔軟度從軟翻開始練技巧增加旋轉上或下。可以用這次蜜獎5人小組的流程為目標練習（稍降難度）。</t>
  </si>
  <si>
    <t>100年5月28日-29日  新莊體育館</t>
  </si>
  <si>
    <t>啦啦隊社員40人</t>
  </si>
  <si>
    <t>以後有相關的活動，在經費的規畫上要更仔細，才不會在數目上有太大的變動，造成核銷不便利</t>
  </si>
  <si>
    <t>100年5月26日到27日 台北科技大學</t>
  </si>
  <si>
    <t>社員6人</t>
  </si>
  <si>
    <t>99學年度第二學期友善校園清潔美化競賽活動-1為爭取優良成績，全校各單位及師生無不使出渾身解數，努力打掃，校園顯得更加乾淨清新。2.校園水溝及陰暗角落因加強清掃，不會有蚊蠅孳生。(配合款31000，獎品21900)</t>
  </si>
  <si>
    <t>99學年第2學期學生宿舍休閒健康活動-1.同學參與熱烈，提供彼此相互交流機會。2.外籍生及校外社區人員共同參與，使點燈活動增添不少光彩，活動也達到高潮。3.除增加交流情誼機會，亦提供乙次正確休閒健康活動的觀念。(配合款30000，獎品4000)</t>
  </si>
  <si>
    <t>100學年第1學期學生宿舍中秋節休閒健康活動-1.宣導活動參加人數非常踴躍，活動期間興致也非常高，結束時更希望明年再辦理。2.同時提供交通安全的觀念，藉此達到月圓人團圓的真正目標。(配合款30000，獎品4000)</t>
  </si>
  <si>
    <t>3學生自我成長營系列活動</t>
  </si>
  <si>
    <t>辦理主題式工作坊及成長營(含反詐騙教育宣導)等活動，促進學生自我成長。</t>
  </si>
  <si>
    <t>學生約90人</t>
  </si>
  <si>
    <t>4學生心理健康講座</t>
  </si>
  <si>
    <t>辦理演講座談、影片欣賞與討論、心理測驗等活動</t>
  </si>
  <si>
    <t>100學年第1學期班級幹部訓練研習活動-1.經班級幹部訓練的課程洗禮後，同學們均能明瞭自己的工作及職掌，及未來工作方向與配合學校政策推動經營班級。2.為有效執行班級經營成效對於班級幹部將予以工作成效考評，由導師各相關處室共同考核，以利落實班級幹部責任。3.利用班級幹部的活動運用各項關切教育主題的宣導，期能達成良好成效。(配合款10000，補助款10000)</t>
  </si>
  <si>
    <t>99學年度第二學期期初服務學習必修課程勞作教育小組長訓練研習活動-學務長親自頒發資源回收優良小組長並鼓勵所有小組長能加入志工行列發揮服務精神，也激勵其他小組長能以為榜樣不斷的精進。長榮大學服務學習中心蘇文彬主任的專題講座，讓小組長們了解領導力的要領與小組長的角色與功能。藉由廁所實習清掃，讓小組長了解到以身作則做好示範才能作ㄧ位稱職的小組長。(補助款26500)</t>
  </si>
  <si>
    <t>99學年第二學期「班級交通安全宣導種子人員研習」-經過學務處學生生活輔導組黃教官，交通安全實況影片介紹及深入淺出說明騎乘機車應注意事項及班級種子人員職掌工作介紹，有助於導師及交通安全種子人員在班會對班上學生宣導，對班上學生交通安全觀念及助益甚大。(補助款6000)</t>
  </si>
  <si>
    <t>100學年第1學期「期初導師會議交通安全宣導」-有助於導師在班會時對班上學生宣導，對班上學生交通安全觀念及助益甚大。(補助款6000)</t>
  </si>
  <si>
    <t>社員4人</t>
  </si>
  <si>
    <t>101年上半年(1月)辦理急難慰問-補助日間部導師及輔導教官慰問受傷學生。(配合款7619)</t>
  </si>
  <si>
    <t>醫院、學生住家，101年1月</t>
  </si>
  <si>
    <t>南台科技大學全校學生計13人</t>
  </si>
  <si>
    <t>100學年度第一學期期末社團負責人會議 暨指導老師座談會-透過本次會議讓社團了解本學期此活動推展重點及各社團配合事項。</t>
  </si>
  <si>
    <t>請同學務必守時，以求會議進行流暢。</t>
  </si>
  <si>
    <t>100年12月28日、18:30~21:00、集賢廳</t>
  </si>
  <si>
    <t>社團老師及社團幹部共180人</t>
  </si>
  <si>
    <t>100學年第1學期導師業務主題工作坊「與系主任有約」-本次活動系主任藉由輕鬆聊天方式讓學生了解辦理座談會之用意及系上目前發展之狀況。(補助款57784)</t>
  </si>
  <si>
    <t>100學年第1學期主任導師工作座談會- 透過聚餐聯誼，落實主任導師制度的推動並促進學務處推動導師相關工作業務的配合、經驗交流，提升效能。</t>
  </si>
  <si>
    <t xml:space="preserve"> 由於聚餐聯誼參與人數眾多，時間延誤無法準時，盼下次改進。 此次聚餐聯誼的場地及餐點大家給予肯定，整體滿意度高。</t>
  </si>
  <si>
    <t xml:space="preserve">100年12月29日；地點：桂田酒店 </t>
  </si>
  <si>
    <t>主任導師及學術單位主管，共有約200人</t>
  </si>
  <si>
    <t>學生會舉辦「100學年第一學期全校師生座談會」-讓學生提出問題並由學校直接的解決學生的疑惑。(配合款13749，補助款19851)</t>
  </si>
  <si>
    <t>場地規劃，有點壅擠，S708麥克風有些壞掉。</t>
  </si>
  <si>
    <t>100年12月28日S708</t>
  </si>
  <si>
    <t>魔法廚藝社舉辦「歡慶端午」-師生參與到活動營造出的樂趣，學習如何包肉粽及發揮創意在紙肉粽吊飾上，創作出屬於自己的作品及符合端午節節慶。(補助款11310)</t>
  </si>
  <si>
    <t>學生會舉辦「畢業季十人十一腳」-1.新舊生情感之聯繫。2.出社會前的強心劑。3.熱絡校園、活動生活化。4.傳統活動的延續。(補助款23920)</t>
  </si>
  <si>
    <t>進修部學生會師生歌唱大賽-「第十屆吟月盃歌唱大賽」-藉由班際比賽，促進各系各班學生與教職員互動。(補助款30000)</t>
  </si>
  <si>
    <t>手語社參加「心手相連迎向未來」-宣揚聽障文化與手語相關知能，同時增進聽障者對有聲世界了解。(配合款4800)</t>
  </si>
  <si>
    <t>進修部自治幹部領導才能訓練及毒品宣導活動-1、1001進修部自治幹部領導才能研習，學習正向心理學正向思考與積極鼓勵之精神並發揮團結合作的精神。2、老師以豐富的實務經驗帶入課程內容中，更以風趣生動的雙向  互動，獲得大家的共鳴，對於師生互動及生活觀念多有啟發。(配合款10000)</t>
  </si>
  <si>
    <t>進修部100學年度第1學期「期末導師工作研討會」-工作報告、經驗分享、學務工作議題討論。(配合款15000)</t>
  </si>
  <si>
    <t>每學期填問卷和各項宣導占用很多時間；畢業班利用上課時間拍照，是否應避免此種情況發生。</t>
  </si>
  <si>
    <t>100年2月16日；N棟文炳館音樂廳</t>
  </si>
  <si>
    <t>101年1月11日；N棟文炳館音樂廳</t>
  </si>
  <si>
    <t>進修部舉辦「第十一屆保齡球大賽」-藉由此活動激發南台夜校師生活力，增進師生互動情宜。(配合款30236)</t>
  </si>
  <si>
    <t>100年12月25日；台南市黃金保齡球館</t>
  </si>
  <si>
    <t>學生幹部30人，師生100人</t>
  </si>
  <si>
    <t>現場氣氛很棒，同學都很活躍，惟場地稍嫌髒亂。</t>
  </si>
  <si>
    <t>100年下半年(8-10月)辦理急難慰問-補助進修部導師及輔導教官慰問受傷學生。(配合款3555)</t>
  </si>
  <si>
    <t>南台科技大學全校學生計4人</t>
  </si>
  <si>
    <t>醫院、學生住家，100年12月-101年1月</t>
  </si>
  <si>
    <t>進修部自治幹部領導才能訓練及毒品宣導活動-1、1001進修部自治幹部領導才能研習，學習正向心理學正向思考與積極鼓勵之精神並發揮團結合作的精神。2、老師以豐富的實務經驗帶入課程內容中，更以風趣生動的雙向  互動，獲得大家的共鳴，對於師生互動及生活觀念多有啟發。(補助款21300)</t>
  </si>
  <si>
    <t>100年12月24日；地點：L007</t>
  </si>
  <si>
    <t>本次活動「吸菸與戒菸」之經驗談和學生之間的互動，獲得與會同學認同，如果還有類似活動建議可以繼續請戒菸成功者經驗分享。</t>
  </si>
  <si>
    <t>宿委會及資傳系舉辦「2011第二屆南方聖誕節」- 除了達到傳承意義以外，本屆主燈由團隊內自行搭建，為了達到目標高度，團隊無不絞盡腦汁，在一次又一次的試驗下，我們共團搭建了約四公尺高的聖誕主燈，也為本次活動劃下完美句點。(配合款24023)</t>
  </si>
  <si>
    <t>100年12月22日 大操場</t>
  </si>
  <si>
    <t>活動工作人員過剩，未做好人員分配工作，檢討工作責任認同與自動自發找事情做的能力。</t>
  </si>
  <si>
    <t>101年1月9日-16日 ，L棟大廳</t>
  </si>
  <si>
    <t>系會9人</t>
  </si>
  <si>
    <t>下次應直接分配工作人員給負責的同學。</t>
  </si>
  <si>
    <t>學生會舉辦「100學年第1學期第一次社團審議會議」-使社團活動在下學期能夠蓬勃發展。(配合款975)</t>
  </si>
  <si>
    <t>審議委員11人</t>
  </si>
  <si>
    <t>101年1月6日 N103-3</t>
  </si>
  <si>
    <t>下次會議能跟這次相同規格。</t>
  </si>
  <si>
    <t>國暨志工社舉辦「社辦美化」-現在的社辦有優良的環境，才能使社員有優質的工作空間，也能讓社員感覺社辦是他們的第二個家。(配合款1344)</t>
  </si>
  <si>
    <t>100年12月10日   社辦</t>
  </si>
  <si>
    <t>社員12人</t>
  </si>
  <si>
    <t>因為先前沒有注重環境的整潔,藉由這次活動來重新出發,保持住這樣舒適的狀態。</t>
  </si>
  <si>
    <t>熱音社舉辦「飆鼓」-各組表演精彩絕倫!!!!內容還包括廠商提供禮品抽獎觀眾熱烈回應(配合款10000)</t>
  </si>
  <si>
    <t>100年12月20日   N棟音樂廳</t>
  </si>
  <si>
    <t>社員32人，南台全體師生約100人</t>
  </si>
  <si>
    <t>活動應在開始前2個月開始進行宣傳，各組表演尚須加強熟練度。</t>
  </si>
  <si>
    <t>學生幹部120人及觀眾共約1000人</t>
  </si>
  <si>
    <t>資傳系系學會舉辦「春節佈置」-春節佈置L棟，使用燈飾、傳統客家花布、春聯，營造春節氣氛，並設有設計風格的主題，除了設計主題之外，並改進上次佈置的缺點，佈置一個有主題有規劃的春節佈置(配合款9246)</t>
  </si>
  <si>
    <t>宿委會及資傳系舉辦「2011第二屆南方聖誕節」- 除了達到傳承意義以外，本屆主燈由團隊內自行搭建，為了達到目標高度，團隊無不絞盡腦汁，在一次又一次的試驗下，我們共團搭建了約四公尺高的聖誕主燈，也為本次活動劃下完美句點。(配合款27400，補助款30000)</t>
  </si>
  <si>
    <t>99學年度第2學期「生命教育活動計畫」-這次投稿活動&amp;輔導週的主題能有所結合對於推廣活動相當有助益。(配合款5000，補助款11070，獎品5000)</t>
  </si>
  <si>
    <t>99學年第2學期「性別平等教育主題輔導週－藝起性別」-藉由主題週活動透過演講、心理測驗、影片欣賞與戲劇表演，讓全校師生及社區幼兒園兒童從生活經驗中提升性別意識，以增進對性別權力的覺察，推廣性別平等概念。多元的活動方式以及影片貼近學生生活，學生反映良好。(配合款4200，補助款11745，獎品4200)</t>
  </si>
  <si>
    <t>99學年度第1學期績優導師- 每位績優導師發放禮卷各得3000元和獎狀乙禎，以玆鼓勵及提升導師士氣，整體頒獎程序順暢，藉由每學期期初獎勵獲獎導師們，感謝導師們的辛勞並激勵更多導師的投入。(配合款84000，獎品84000)</t>
  </si>
  <si>
    <t>99學年度第2學期績優導師- 每位績優導師發放禮卷各得3000元和獎狀乙禎，以玆鼓勵及提升導師士氣，整體頒獎程序順暢，藉由每學期期初獎勵獲獎導師們，感謝導師們的辛勞並激勵更多導師的投入。(配合款115000，獎品81000)</t>
  </si>
  <si>
    <t>100年上半年(2-6月)辦理急難慰問-補助日間部導師及輔導教官慰問受傷學生。(配合款5579)</t>
  </si>
  <si>
    <t>100年上半年(2-6月)辦理急難慰問-補助日間部導師及輔導教官慰問受傷學生。(配合款390)</t>
  </si>
  <si>
    <t>學生會舉辦「學生社團社群網站創意設計競賽」-於100年4月28日至100年7月29日止，各社團進行網頁製作。第一名台語社；第二名競技啦啦隊社、動畫漫畫研習社；第三名學園團契社、交通服務社；佳作基層文化服務社、排球社、學生自治會、武術社、斥堠童軍社、同圓社、資管系學會、陶瓷藝術社、電機系學會、企電學程系會，共15個社團得獎。由前三名社團於100年9月14日開學典禮進行頒獎。(配合款32600，獎品20000)</t>
  </si>
  <si>
    <t>學生議會參加「2011-A全國大專校院學生自治組織議事年會」-為了與社會精準同步，和國家無縫接軌，甚至擴展到兩岸及全球，應當了解全國性、兩岸及國際性各大學及社會團體之組織及其運作，具有國際觀及與社會、國家、兩岸、世界連結。(配合款6950)</t>
  </si>
  <si>
    <t>學生議會參加「2011-W環球科大全國大專校院議事員研習營」-中華議事員協會理事長宋偉民老師舉辦本研習營，提供各大專校院優秀學生會領袖及學生議員（Student Legislators）及其他學生社團幹部研習之機會，藉由學理之介紹和實務之演練，且寓教於樂，淺顯易懂，必能使與會者充份了解學生自治組織之學理及議事知能，培養成為具有民主素養，又有議事效率之議事員（Parliamentarian）。(補助款3940)</t>
  </si>
  <si>
    <t>各行政單位主管及各班2名代表共270人</t>
  </si>
  <si>
    <t>各級長官都能於會場中當場回應同學問題，有助於師生間之雙向溝通。希望校方對於學生所提問題能真正改進。</t>
  </si>
  <si>
    <t>100年6月2日，S708</t>
  </si>
  <si>
    <t>建議：1.已提出的問題就要確實的給解決方法，並且確實的執行。2.在活動前可以看以前的檢討紀錄，參考以前是如何進行的。</t>
  </si>
  <si>
    <t>100年3月14日 六宿前廣場</t>
  </si>
  <si>
    <t>1.活動為學生課餘之時間活動，影響學生不大。2.活動宣導較少，學校周邊鄰居及進修部上課同學有些微詞。3.活動流程的安排，要透過宣導讓大家知悉，雖邀請週邊鄰居共同來參與，但仍未達熱烈參與，雖可增強活動效果，但也有美中不足的情形。</t>
  </si>
  <si>
    <t>工作人員200人，全校師生約3000人</t>
  </si>
  <si>
    <t>爾後能多一點演練，培養賃居生具備防火防災之基本常識。</t>
  </si>
  <si>
    <t>100年4月27日16~17時T棟停車場</t>
  </si>
  <si>
    <t>工作人員8人，賃居生252人</t>
  </si>
  <si>
    <t>在人員時間安排上須改善，另外對場地的借用也需要事先洽談是否其他系借用。</t>
  </si>
  <si>
    <t>100年5月23日~5月27日  中午12時 N棟中庭</t>
  </si>
  <si>
    <t>國際志工社10人，全校學生</t>
  </si>
  <si>
    <t>事前準備時間不足，沒有安排送花的時間，系會沒準時把老師名單傳給總召，製作手工藝的人手不足</t>
  </si>
  <si>
    <t>100年5月2日08時00分至 5月6日17時00分，地點:南台科技大學</t>
  </si>
  <si>
    <t>學生會20人，全校已婚女教師106(人)</t>
  </si>
  <si>
    <t>100年5月31日至6月1日，南台科技大學-N棟演藝廳</t>
  </si>
  <si>
    <t>基服社30人，南台科技大學師生450人</t>
  </si>
  <si>
    <t>分配工作均勻，於時間預期內完成。事前竹子的預估數量有點不足，燈籠太晚掛上去。建議: 事前須有完善的規劃。</t>
  </si>
  <si>
    <t>100年5月22日~100年6月12日榕園</t>
  </si>
  <si>
    <t>斥堠童軍社員10人</t>
  </si>
  <si>
    <t>下次如有演講活動時，應加強事前各事項之準備，如感謝卡、借用教室、及各表格之列印等，因準備妥當。 活動時所用的麥克風應是先檢查電力是否充足，且須另外準備備用電池以防萬一。</t>
  </si>
  <si>
    <t>100年6月1日14:00~18:00 ，T0110室</t>
  </si>
  <si>
    <t>國際志工社50人</t>
  </si>
  <si>
    <t>講者內容豐富有趣，收穫良多。惟筆電及音響未事先準備好，造成流程上的延遲；建議：活動前所有器材應事先準備及檢查。</t>
  </si>
  <si>
    <t>100年5月4日  14:50~16:40，南台科技大學-L008會議室</t>
  </si>
  <si>
    <t>基服社14人，南台師生100人</t>
  </si>
  <si>
    <t>參加人數多，足顯南台學生的熱情。</t>
  </si>
  <si>
    <t>南台科技大學全校學生計7人</t>
  </si>
  <si>
    <t>醫院、學生住家，2月-6月</t>
  </si>
  <si>
    <t>1.收據明確標示購買物品。2.請導師詳述學生受傷情況。</t>
  </si>
  <si>
    <t>單位主管8人</t>
  </si>
  <si>
    <t>社團負責人計81人</t>
  </si>
  <si>
    <t>社團負責人計130人</t>
  </si>
  <si>
    <t>100年5月25日下午14：50至16：50於L棟演講廳</t>
  </si>
  <si>
    <t>100年6月8日下午12：20至17：10於台南監獄</t>
  </si>
  <si>
    <t>本校學生共計73人</t>
  </si>
  <si>
    <t>1. 社員流動性過高，以至於活動品質降低。2. 可考慮多增加一些危機處裡的社課，以免活動發生突發狀況，不會做處裡。</t>
  </si>
  <si>
    <t>100年3月20日-6月12日地點:海佃國小</t>
  </si>
  <si>
    <t>100年5月20日 -6月22日 校園網路</t>
  </si>
  <si>
    <t>志工4人，參與學生約478人</t>
  </si>
  <si>
    <t>本調查提供了很多有用的資訊，下學期將依本活動問卷的結果來規劃本校之健康促進方針。</t>
  </si>
  <si>
    <t>100年4月9、10日　墾丁青年活動中心</t>
  </si>
  <si>
    <t>1.課程皆在室內，希望可以增加室外動態之課程。2.可以善加利用場地，否則其實在校內舉行也可以。3.希望能將此課程帶回學校，透過課堂之形式，使其他同學也有機會學習到。</t>
  </si>
  <si>
    <t>1. 可再次舉辦進堦課程。2. 文書工作部分加強。</t>
  </si>
  <si>
    <t>2011-4-10時間13:00至17:30 台南市東門路二段301巷22號</t>
  </si>
  <si>
    <t>本校學生（15人）</t>
  </si>
  <si>
    <t>優：秦川抒懷(自選曲)，表演有個人風格。輪指不錯。缺:在掃、拂十，不要太暴力，以免時常破音。建議:多練基本功，不要太過於緊張，彈琴時不要太用力。</t>
  </si>
  <si>
    <t>100 年03月25日台北市中崙高中</t>
  </si>
  <si>
    <t>國樂社學生1人</t>
  </si>
  <si>
    <t>1.當天活動有新手主持開場，所以場面顯得有點混亂，不然就是小朋友冷場，這點必須改進！2.必須事先將活動安排好，並且要有備份方案，才不會有突發狀況時無法應付。</t>
  </si>
  <si>
    <t>師生合計500位</t>
  </si>
  <si>
    <t>100年3月25日9時00分至100年4月26日12時00分，永信國小視聽教室</t>
  </si>
  <si>
    <t>1.開場影片拍攝進度過慢。2.全國表揚名單確認過慢。</t>
  </si>
  <si>
    <t>表揚大會流程臨時變動， 社優有缺席卻未通知司儀，導致頒獎時場面混亂。</t>
  </si>
  <si>
    <t>畢聯會會長1人</t>
  </si>
  <si>
    <t>主辦單位應該做好事前規劃及臨時狀況的配套措施，不是等大家再反應的時候才說藉口來讓我們接受。如果以後要舉辦這種比賽，在借場地的方面可以讓使用時間更充裕，以備不時之需。</t>
  </si>
  <si>
    <t>請提早製作旗幟，儘早將旗幟掛上，營造畢業氣氛。</t>
  </si>
  <si>
    <t>100級畢業生及在校生 約3000人</t>
  </si>
  <si>
    <t>建議:1.社團慎選，2.開會時間改為晚上7點，較不會影響吃飯時間，3.工作人員及表演人員應事先安排適當位置。</t>
  </si>
  <si>
    <t>100年6月1-11日 南台科技大學校園</t>
  </si>
  <si>
    <t>100年5月4日 18:00三連堂</t>
  </si>
  <si>
    <t>100年7月6日~8日  台南市山上國小</t>
  </si>
  <si>
    <t>社員20人及台南山上國小學童44人</t>
  </si>
  <si>
    <t>小隊輔在活動期間，互相協調及互助，從中體驗服務。 各類的活動藉由這次的舉辦，從中檢討，使下次活動辦得更好、更完善。</t>
  </si>
  <si>
    <t>崁頂國小100年7月4日至7月6日、 光春國小100年7月8日至7月10日</t>
  </si>
  <si>
    <t>社員崁頂: 28人、光春: 29人；崁頂國小學童101人、光春國小學童64人</t>
  </si>
  <si>
    <t xml:space="preserve"> 小隊輔要更加注意小朋友的安全。 值星官在維持秩序時應再嚴厲一些。</t>
  </si>
  <si>
    <t>社員30人，興達國小畢業生服務人數:110人</t>
  </si>
  <si>
    <t>加強培養團隊默契，由於不常帶活動，大部分的團圓須於活動前再一次行前會議分配工作，於出團前可以事先演練過基本流程。</t>
  </si>
  <si>
    <t>100年6月28日  國立南科實驗中學-國小部</t>
  </si>
  <si>
    <t>於活動中常常在小朋友的身上學得經驗。控管小朋友的能力需再加強。建議:多接觸小朋友與他們相處，即可更了解他 們。</t>
  </si>
  <si>
    <t>透過競賽活動互動的良性競爭，養成良好習慣。此次分組方式，使南台學子們均有參與的機會，並結合軍訓室、南台幼稚園，達到隊伍間互祝團結以及南台育教育樂之效果，但未來在辦理此活動時，希望能多爭取些經費，方可使更多南台人可參與，從中學習。</t>
  </si>
  <si>
    <t>100年11月15日三連堂前大草皮、文化走廊</t>
  </si>
  <si>
    <t>參賽人數:6人，活動對象：社會大眾、百世志工</t>
  </si>
  <si>
    <t>全校師生300人</t>
  </si>
  <si>
    <t>100年7月5日至7月15日，澎湖縣白沙鄉鳥嶼國小、鳥嶼國中</t>
  </si>
  <si>
    <t>春暉社10人，公園國小150位師生</t>
  </si>
  <si>
    <t>讓我對小學生的互動中了解推動拒菸/反毒教育宣導 是件非常榮譽且責任的工作。</t>
  </si>
  <si>
    <t>100年10月7、14、18、25日及11月17日永信國小</t>
  </si>
  <si>
    <t>春暉社10人，永信國小150位師生</t>
  </si>
  <si>
    <t>春暉社舉辦「Spring Sun-Shine 帶動中小學防制菸害、毒品教育宣導活動」-永信國小150位師生參加拒菸/反毒宣導，反應熱 烈成效良好。(配合款2300)</t>
  </si>
  <si>
    <t>手工藝社舉辦「帶動中小學」活動-期盼能夠透過社員的帶動激發小朋友的想像力及創造力、培養小朋友對手工藝的興趣，以推廣手工藝。(配合款7650)</t>
  </si>
  <si>
    <t>材料盡量一樣、製作時間可再充裕一些。教學時，因小朋友易太吵；可以自備麥克風，方便教學。小朋友的年級可以小一些；可以大為三、四年級的小朋友參加。</t>
  </si>
  <si>
    <t>100 年 10 月 14 日~ 12 月 02 日（每週五）16~18 時，開元國小</t>
  </si>
  <si>
    <t>手工藝社7人，開元國小30位師生</t>
  </si>
  <si>
    <t>春暉志工15人，全校學生273人</t>
  </si>
  <si>
    <t>100年10月1日至11月30日  南台校園</t>
  </si>
  <si>
    <t>100學年度第1學期「關懷弱勢生命教育」-小朋友從大哥哥、大姐姐的活動中獲得許多快樂，大學生從付出中看到小朋友的快樂也相當滿足。(配合款9000，補助款5008)</t>
  </si>
  <si>
    <t>100年11月23日；大團體活動</t>
  </si>
  <si>
    <t xml:space="preserve">南台科技大學輔導志工約200人次，台南市安順國小學童；約100人次 </t>
  </si>
  <si>
    <t>這次活動場地因吵到隔壁安順國中，因此臨時更換場地，耽誤了活動時間。下次規劃租遊覽車避免以防學生自行騎車發生意外。</t>
  </si>
  <si>
    <t>100學年第1學期「帶動中小學菸害毒品防制」-崑山國小300位師生、大光國小120位師生，反應熱烈成效良好。(配合款5000)</t>
  </si>
  <si>
    <t>場地太小、活動時間不足；需有準備時間。換到更大的教室。材料不齊全(就是一樣的東西，用不同方式表現)、時間上的控制；材料盡量一樣、製作時間可再充裕一些。教學時，因小朋友易太吵；可以自備麥克風，方便教學。小朋友的年級可以小一些；可以大為三、四年級的小朋友參加。</t>
  </si>
  <si>
    <t>100 年 03 月 11 日~100 年 5 月 6 日（星期五）16~18 時每周下午四點-六點 開元國小</t>
  </si>
  <si>
    <t>手工藝社員6人，開元國小三~六年級36人</t>
  </si>
  <si>
    <t>1.參賽者試音混亂，都坐在燈控地方，下次可規畫出個試音等候區。2.主持人太常放空，東西、做事時間點都未到，事前準備不足。3.東西出來的有些慢，海報太晚太慢才出來，能先弄出來的就先弄一弄。4.很多人想做事，但卻都不曉得該怎做禍無人分配以致沒辦法幫忙。</t>
  </si>
  <si>
    <t>100年5月7日   N棟音樂廳</t>
  </si>
  <si>
    <t>民謠吉他社員40人</t>
  </si>
  <si>
    <t>這次活動辦的還不錯，比賽人數多，人手可能有些不足，大家的作品要好好保護他。以免讓參賽者留下不好的回憶。在企劃書上有些困難，和核銷上面的問題。</t>
  </si>
  <si>
    <t>100年度下半年「從塑化劑事件談健康飲食」講座-本次講習邀請新樓醫院營養室主任劉明宜營養師蒞校演講，講題為從塑化劑事件談健康飲食，總計127位師生參加聽講。(補助款10052)</t>
  </si>
  <si>
    <t>100年12月21日，T0111</t>
  </si>
  <si>
    <t>全體師生127人</t>
  </si>
  <si>
    <t>本次演講內容豐富，但時間不足，以至於有些內容無法深入探討，下次演講要安排更長的時間，讓同學有發問的機會，增加台上台下之互動。</t>
  </si>
  <si>
    <t>100年11月5日 新竹市身心障礙福利服務中心</t>
  </si>
  <si>
    <t>手語社8人，聾啞人士及聽人/50人</t>
  </si>
  <si>
    <t>希望每一組之間能有緩衝時間，也希望下次能有更多來自全國不同學校的學生和社會人士能來共襄盛舉。</t>
  </si>
  <si>
    <t>100年10月31、N棟音樂廳</t>
  </si>
  <si>
    <t>話劇社20人</t>
  </si>
  <si>
    <t>親善大使參加海洋科技大學舉辦「職場禮儀社群學習成長計畫-美姿美儀研習營」- 參加此研習營後，知道很多小技巧，例如站累時可以將重心換腳，如此循環可減輕疼痛；也了解迎賓該怎麼做最適當；彩妝與保養則糾正我們一直以來的錯誤觀念，也增進化妝技術。(補助款1534)</t>
  </si>
  <si>
    <t>看到某些學校親善社團的團隊精神，值得多多學習。</t>
  </si>
  <si>
    <t>100年10月8日 海科大活動中心小劇場</t>
  </si>
  <si>
    <t>親善大使7人</t>
  </si>
  <si>
    <t>主任導師、各班級導師及學務處各組工作人員計290人。</t>
  </si>
  <si>
    <t>100年11月9日；地點：N棟文炳館音樂廳</t>
  </si>
  <si>
    <t>本次研習的演講內容規劃或行政協助事項，導師反映之意見：1. 投影設備效果很差，請建議學校更新。應找更有經驗的講師，講得太死板。不必安排各單位的座位區。請講者多舉例說明，會更加具體生動。不要太學術化，多以案例及解決方式為演講內容，增加導師解決問題之能力。</t>
  </si>
  <si>
    <t>100學年度第1學期「期中導師工作研討會暨導師輔導知能研習」-1） 本次導師輔導知能研習，邀請台南市成大醫院精神科李嵐   婷醫師演講，主題為：遠離職場壓力。 2) 導師對壓力與調適的主題有較多的興趣，因此該主題也引   起導師們的注意，但部份導師反映該講師演講內容缺乏實   際案例及解決方案，互動較不熱絡，因此幫助有限。(配合款13751，補助款29754)</t>
  </si>
  <si>
    <t>99學年度第2學期「期中導師工作研討會暨導師輔導知能研習」-1） 此次日間部、進修部導師及學生輔導相關學務人員計385人與會參加，認識性別平等教育法及相關法規，探討性平事件處理及輔導策略，增進導師對校園性侵害性騷擾問題的輔導知能與成效，進而積極投入班級經營。2) 本次導師輔導知能研習，邀請台南市女性權益促進會邱美月秘書長演講，講題為：校園性侵害性騷擾防治－從「性別平等教育法」談起。(配合款1999，補助款32000)</t>
  </si>
  <si>
    <t>建立查詢系統，藉以能警惕學生，自省改進，提供學生檢視自我行為規範之參考。</t>
  </si>
  <si>
    <t>全體師生約1萬餘人。</t>
  </si>
  <si>
    <t>2強化南台人數位學習歷程服務網效能。</t>
  </si>
  <si>
    <t>加強南台人數位學習歷程服務網功能及成效，提供學生自我成長的諮訊管道與媒介。</t>
  </si>
  <si>
    <t>全校班級約300餘班。</t>
  </si>
  <si>
    <t>3建立衛生保健部落格，宣導正確的健康觀念與訊息。</t>
  </si>
  <si>
    <t>1.建置線上諮詢系統，讓學生可以透過網路介面尋求支援。2.建置本組活動訊息專欄，提供本校之衛生保健宣導活動內容與相片下載。3. 建置保健訊息專欄，隨時提供最新之醫療保健資訊。</t>
  </si>
  <si>
    <t>全校學生約10000餘人。</t>
  </si>
  <si>
    <t>4強化學生參與志願服務學習的平台，提供學生服務學習e化的管道。</t>
  </si>
  <si>
    <t>使用服務學習課程之需求單位也能上網申請的e化服務管理，減少繁縟的行政程序。</t>
  </si>
  <si>
    <t>全校師生約10000餘人。</t>
  </si>
  <si>
    <t>透過建制學生社團輔導與管理系統，凝聚社團學生向心力與提升服務效能及提高學生參與非正式課程學習意願。</t>
  </si>
  <si>
    <t>全校師生3000人</t>
  </si>
  <si>
    <t>工作目標：4-4落實評鑑制度及提昇工作效能</t>
  </si>
  <si>
    <t>工作策略：4-4-1建立學務與輔導工作績效評鑑制度與指標，以持續改進學務與輔導工作。</t>
  </si>
  <si>
    <t>1強化校園食品自主管理，落實業者自行檢查管理制度，建立校園食品自主管理機制。</t>
  </si>
  <si>
    <t>1. 發給餐廳自我檢查表，由業者每日進行作業前之檢點。 2. 每日進行餐廳食物抽存。 3. 每週進行餐廳衛生檢查。上述活動旨在提供全校師生安全且可信賴之校園食品自主之管理機制。</t>
  </si>
  <si>
    <t>學校餐廳及小吃部工作人員約80餘人</t>
  </si>
  <si>
    <t>2辦理修習勞作教育課程班級及勞作小組成效評鑑。</t>
  </si>
  <si>
    <t>每學期辦理修習勞作教育課程班級及勞作小組成效評鑑，激勵優良班級及小組，針對表現不佳者提供改進方案，提昇工作效能。</t>
  </si>
  <si>
    <t>修習勞作教育課程人員3200餘人。</t>
  </si>
  <si>
    <t>3辦理學務與輔導工作績效評鑑。</t>
  </si>
  <si>
    <t>透過學務與輔導工作績效評鑑成效指標進行自我工作績效評鑑，藉以提升學輔工作效能。</t>
  </si>
  <si>
    <t>全體學務工作人員約40餘人</t>
  </si>
  <si>
    <t>學務處</t>
  </si>
  <si>
    <t>總計：3,070,965</t>
  </si>
  <si>
    <t>總計：6,141,930</t>
  </si>
  <si>
    <t xml:space="preserve">100年度學校學生事務與輔導工作執行成效 </t>
  </si>
  <si>
    <t>由學生會、系學會、宿委會共同辦理，學生宿舍之白色情人、端午、中秋及耶誕等節慶聯誼休閒活動(含反詐騙教育宣導) 1.情人節、耶誕晚會活動計60，000元 2.端午、中秋節系列聯誼活動40，000元，競賽獎金20，000元，共計60，000元。
3.各項活動總計120，000元。``</t>
  </si>
  <si>
    <t>1.各院學生代表與學校各單位主管約300人。
2.全校各班代表與學校各單位主管約600人。</t>
  </si>
  <si>
    <t>辦理服務性及輔導志工研習 ，擴大相關志工服務成效。
諮商組60，000元、勞作組35，000元、衛保組20，000元。</t>
  </si>
  <si>
    <t>目標1</t>
  </si>
  <si>
    <t>目標2-2</t>
  </si>
  <si>
    <t>策略2-1-2</t>
  </si>
  <si>
    <t>策略2-2-2</t>
  </si>
  <si>
    <t>策略4-2-3</t>
  </si>
  <si>
    <t>經費概算
學校配合款支應</t>
  </si>
  <si>
    <t>經費概算
學校配合款支應_獎金</t>
  </si>
  <si>
    <t>經費概算
學校配合款支應_獎品</t>
  </si>
  <si>
    <t>策略2-1-1</t>
  </si>
  <si>
    <t>目標2-4</t>
  </si>
  <si>
    <t>策略2-4-1</t>
  </si>
  <si>
    <t>策略2-4-2</t>
  </si>
  <si>
    <t>策略2-4-3</t>
  </si>
  <si>
    <t>策略2-4-4</t>
  </si>
  <si>
    <t>策略2-4-5</t>
  </si>
  <si>
    <t>目標4-3</t>
  </si>
  <si>
    <t>策略4-3-1</t>
  </si>
  <si>
    <t>經費概算
學生事務與輔導補助款支應</t>
  </si>
  <si>
    <t>課外組</t>
  </si>
  <si>
    <t>生輔組</t>
  </si>
  <si>
    <t>進修部</t>
  </si>
  <si>
    <t>衛保組</t>
  </si>
  <si>
    <t>全校師生</t>
  </si>
  <si>
    <t>勞作組</t>
  </si>
  <si>
    <t>諮輔組</t>
  </si>
  <si>
    <t>課外組(經常門)</t>
  </si>
  <si>
    <t>優：與現場民眾互動良好 。缺:1. 沒有帶社團紅布條2. 沒有帶到小偶與現場民眾介紹。建議:1. 活動規劃時間要清楚2. 活動時間與全國社評同一天導致參加人數不如預期。</t>
  </si>
  <si>
    <t>1.讓我對小學生的互動中了解推動拒菸/反毒/關懷愛滋教育宣導 是件非常榮譽且責任的工作。2.使我更了解春暉專案的重要性與推動春暉工作的使命 與責任。3.與中小學生的互動中使我們更應積極推動反菸/反毒/ 關懷愛滋的工作不讓他們受傷害。</t>
  </si>
  <si>
    <t>讓學生社區服務的精神走進國小校園裡，帶領小朋友以不一樣休閒方式度過平凡的假日，不僅豐富學生的大學經驗更在小朋友的心裡留下一幕幕歡喜的記憶。讓系會活動以創新的方向，讓系會以後可以多一個活動選擇，不只限於迎新和幹訓。由於第一次辦這樣的育樂營，在經驗上有許多不足，當天碰到許多問題，例如：報到混亂、小朋友秩序管控不易…等問題。一定要謹記這次活動出現的問題和經驗，讓下一次的育樂營活動可以更成熟順利。</t>
  </si>
  <si>
    <t>南台科大全體學生18000人</t>
  </si>
  <si>
    <t>配合教育部推廣校園心理衛生教育工作，購置優良書刊，讓他們可以自我教育與學習，提供給全校老師及學生使用。</t>
  </si>
  <si>
    <t>春暉社員13人，安順國中330人</t>
  </si>
  <si>
    <t>購置學生心理輔導相關書刊-購置優良書雜誌供全校老師及學生借閱。(配合款14759)</t>
  </si>
  <si>
    <t xml:space="preserve">希望社團能多舉辦類似活動，來吸引更多同學指引。
</t>
  </si>
  <si>
    <t>1. 針對本校100防護團團員編組問題，由於偏重學務、總務處室，未能及於全校性，在此將再重新調整各單位人員比率，除了學務總務外其他各單位將納入團員的編組，使本校防護團更全面性更完整。2. 對團員多舉辦些有關防災、防震、傳染病防治、救護等安全自救的課程。</t>
  </si>
  <si>
    <t>全校班級幹部，計1184人</t>
  </si>
  <si>
    <t>100年3月9日下午12時40分至17時/N棟國際音樂廳</t>
  </si>
  <si>
    <t>100年3月16日K508室</t>
  </si>
  <si>
    <t>全校住宿生</t>
  </si>
  <si>
    <t>100年3月23日，各宿舍</t>
  </si>
  <si>
    <t>賃居生代表248人</t>
  </si>
  <si>
    <t>100年4月27日15時N棟音樂廳</t>
  </si>
  <si>
    <t>本校防護團編組人員及教職員約95人</t>
  </si>
  <si>
    <t>100年5月17日(三)13:30~17:00  L008</t>
  </si>
  <si>
    <t>志工50人，參與學生約470人</t>
  </si>
  <si>
    <t>100年3月23日am10:10-pm3:00M棟集賢廳、E棟1樓</t>
  </si>
  <si>
    <t>100年05月南台科技大學諮商輔導組</t>
  </si>
  <si>
    <t>經費概算
學校配合款支應</t>
  </si>
  <si>
    <t>經費概算
學校配合款支應_獎金</t>
  </si>
  <si>
    <t>經費概算
學校配合款支應_獎品</t>
  </si>
  <si>
    <t>經費概算
學生事務與輔導補助款支應</t>
  </si>
  <si>
    <t>具體執行成效</t>
  </si>
  <si>
    <t>參加對象及人數</t>
  </si>
  <si>
    <t>辦理時間及地點</t>
  </si>
  <si>
    <t>檢討及建議</t>
  </si>
  <si>
    <t>全校住宿學生代表450人</t>
  </si>
  <si>
    <t>100年4月13日15:30~17:30 (N棟音樂廳)</t>
  </si>
  <si>
    <t>發問學生踴躍。希望能持續辦理。</t>
  </si>
  <si>
    <t>全校師生及志工32人</t>
  </si>
  <si>
    <t>100年3月23日至5月20日本校校區</t>
  </si>
  <si>
    <t>學生幹部3０人</t>
  </si>
  <si>
    <t>100年4月23日國道3號東山休息站、台南白河區仙草里及關仔嶺社區</t>
  </si>
  <si>
    <t>勞作教育小組長及志工團100人</t>
  </si>
  <si>
    <t>參與全球性地球日活動，意義深遠。因經費有限無法讓所有報名學生參與，頗覺遺憾。</t>
  </si>
  <si>
    <t>手工藝社舉辦「愛與關懷社區服務」-能夠增進社員對社團的向心力及凝聚力，提高社員校外服務的經驗，學會如何與小朋友們相處、互動，以完成自我，服務他人為目的。並且期盼能夠透過社員的帶動激發小朋友的想像力及創造力、增加小朋友對手工藝的興趣，以推廣手工藝。(補助款7428)</t>
  </si>
  <si>
    <t>100年2月19日-26日 ，地點：救國團劍潭活動中心</t>
  </si>
  <si>
    <t>100年3月6日-30日，地點：救國團劍潭活動中心</t>
  </si>
  <si>
    <t>100年3月~6月 校園</t>
  </si>
  <si>
    <t>各系師生約2000人</t>
  </si>
  <si>
    <t>工作策略：4-3-1建構e化的學務與輔導工作與環境，以強化服務效能。</t>
  </si>
  <si>
    <t>1強化南台人學習檔之學生獎懲記錄功能。</t>
  </si>
  <si>
    <t>100學年度第1學期校外賃居生安全避難演練-1.防火、防災基本常識說明。2.消防水帶使用說明及操作。3.滅火器使用說明及操作。(補助款5000)</t>
  </si>
  <si>
    <t>100年11月30日16~17時T棟停車場</t>
  </si>
  <si>
    <t>工作人員10人，賃居生328人</t>
  </si>
  <si>
    <t>100學年度第1學期「校園安全志工」活動-基本知能研習、工作執行體驗、各項校園危安情勢反應處理。(補助款7500)</t>
  </si>
  <si>
    <t>100年10月1日至11月30日本校校區</t>
  </si>
  <si>
    <t>100年11月15日，S708</t>
  </si>
  <si>
    <t>感謝學校給我們這樣的師生交流空間，有助於師生間之雙向溝通。希望校方對於學生所提問題能真正改進。</t>
  </si>
  <si>
    <t>100年度上半年紅十字會初級急救訓練活動-本活動報名踴躍總計有41位學生出席，39位學生通過測驗，並取得由中華民國紅十字總會所核發之證照。(配合款24604)</t>
  </si>
  <si>
    <t>100年度上半年第二梯次紅十字會初級急救訓練活動-本活動報名踴躍總計有32位學生出席，30位學生通過測驗，並取得由中華民國紅十字總會所核發之證照。(配合款24802)</t>
  </si>
  <si>
    <t>100年度上半年「結合你我，遠離結核」活動-本活動上午由永康榮民醫院楊志勻醫師專題講座，中午接續學校社團青春劇場的表演，總計有5個社團的演出；搭配現場的闖關活動，熱鬧非凡，總計有470人參與本活動。(配合款5994)</t>
  </si>
  <si>
    <t>100年度上半年「健康促進行為及意向調查活動」-本活動總計有476位教職員工參與，統計結果發現每天睡眠不足者達56.3%，每天超過12點睡覺者有48.3%，每天吃3份以上蔬菜者有34%，每天吃兩份水果這有10.5%，每週運動至少3次者僅28.4%，大家認為最需要家戕的議題為身心減壓及健康飲食、體重控制，最喜歡的辦理活動方式為健康講座及網路有獎徵答。(配合款2000)</t>
  </si>
  <si>
    <t>100學年第1期編印宣傳DM「校園性騷擾及性侵害之認識與防治」-利用班級輔導及辦理活動時發給本校學生，以增進相關知識及瞭解。(配合款9000)</t>
  </si>
  <si>
    <t>大橋國小、大橋幼稚園小朋友及南台科技大學學生；約4,350人次</t>
  </si>
  <si>
    <t>100年5月30日~100年6月3日；南台科技大學</t>
  </si>
  <si>
    <t>100年9月~11月；南台科技大學</t>
  </si>
  <si>
    <t>從活動回饋表，學生反映將來舉辦活動可以增加小獎品有獎徵答，以提升學生參與動機，讓參與氣氛更佳踴躍，因此建議將來再辦類似活動時，可以準備獎品，讓學生更踴躍參與。</t>
  </si>
  <si>
    <t>各班代表一人、計195人參加</t>
  </si>
  <si>
    <t>100年12月21日下午14：50至16：50於L棟008演講廳</t>
  </si>
  <si>
    <t>99學年度第2學期校園「人權法治講座」宣導活動-邀請高雄大學法律系專任助理教授陳正根博士擔任講座，深入淺出的針對深入淺出的針對生活上講解學生法律實務，尤其對大法官釋字684號解釋之影響探討大學生與學校之法律關係、校園特別權力關係之今日與未來可能發生訴訟應注意事項，讓學生對生活法律面上有更進一步的了解，學校舉辦此場講座覺得相當有幫助。(補助款6000)</t>
  </si>
  <si>
    <t>100學年第1學期「性別平等教育主題輔導週－有愛無暴」-藉由主題週活動，透過演講、心理測驗、影片欣賞與戲劇工作坊，小團體諮商以及說故事表演等多元活動方式，讓全校師生及社區幼兒園兒童從生活經驗中提升性別意識，以增進對性別權力的覺察，推廣性別平等概念。活動共計17場次，活動方式多元活潑頗受學生喜愛，學生反映良好。(配合款2024，補助款68986)</t>
  </si>
  <si>
    <t>100學年度第1學期校園「人權法治講座」宣導活動-邀請高雄師範大學通識中心陳竹上 博士擔任講座，針對「網路言論自由之總體趨勢及校園案例分析」實施法律講座，以提升同學法治觀念與守法意願。(補助款6000)</t>
  </si>
  <si>
    <t>100學年度「品德教育促進方案-生活與法律(二)」活動-邀請台南地檢署羅瑞昌主任檢察官主講，從車禍糾紛、家暴、師生關係衍生的法律紛爭說起建立學生正確觀念。(配合款6000，補助款1000)</t>
  </si>
  <si>
    <t>100年12月26日：L棟008演講廳</t>
  </si>
  <si>
    <t>學生計120人</t>
  </si>
  <si>
    <t>羅檢察官幽默風趣，用生活化的方式敘述各項法律常識，淺顯易懂，希望爾後多辦類似活動。</t>
  </si>
  <si>
    <t>100年9月~100年12月；南台科技大學</t>
  </si>
  <si>
    <t>南台科技大學學生及輔導志工；約950人次</t>
  </si>
  <si>
    <t>100學年度第1學期「輔導志工研習」活動-輔導志工的活動都有相當多人參噢，對於推廣校內心理衛生及校外的志願服務都有相當助益，是諮輔組的好幫手。(補助款24272)</t>
  </si>
  <si>
    <t>週三下午的活動參與人數逐漸減少，未來將與輔導志工商量課程內容以吸引學生的參與。</t>
  </si>
  <si>
    <t>電機系學會參加「中國工程師學會創會百年大會」-本校蔡君龍同學獲選為100年度「優秀工程學生獎學金」得獎人。(補助款1149)</t>
  </si>
  <si>
    <t>學生社團共12人</t>
  </si>
  <si>
    <t>100年3月9日 12:00~13:00，E棟門口</t>
  </si>
  <si>
    <t>學生社團共35人</t>
  </si>
  <si>
    <t>100年3月16日 12:00~13:00，E棟門口</t>
  </si>
  <si>
    <t>學生社團共27人</t>
  </si>
  <si>
    <t>100年3月23日 12:00~13:00，E棟門口</t>
  </si>
  <si>
    <t>100年3月16日，E棟E504</t>
  </si>
  <si>
    <t>手語社員18人</t>
  </si>
  <si>
    <t>100年3月29日18時00分至100年3月29日21時30分，N棟文炳館音樂廳</t>
  </si>
  <si>
    <t>100年3月30日 12:00~13:00，E棟門口</t>
  </si>
  <si>
    <t>學生社團共47人</t>
  </si>
  <si>
    <t>100年4月27日 12:00~13:00，E棟門口</t>
  </si>
  <si>
    <t>學生社團共30人</t>
  </si>
  <si>
    <t>100年3月16日， 台南縣大內靶場</t>
  </si>
  <si>
    <t>足球社20人</t>
  </si>
  <si>
    <t>100年3月8日，崑山科技大學</t>
  </si>
  <si>
    <t>跆拳道社11人</t>
  </si>
  <si>
    <t>100年3月26日、27日    弘光科技大學 毓麟館</t>
  </si>
  <si>
    <t>全體參賽人員&amp;場務人員共22人</t>
  </si>
  <si>
    <t>100年3月13日  高雄市勞工育樂中心</t>
  </si>
  <si>
    <t>基層文化服務社員5人</t>
  </si>
  <si>
    <t>100年3月26 ~27日，大仁科技大學</t>
  </si>
  <si>
    <t>武術社員2人</t>
  </si>
  <si>
    <t>100年4月16日(星期六)至100年4月17日(星期日)，高雄市青少年籃球場</t>
  </si>
  <si>
    <t>動漫社員10人</t>
  </si>
  <si>
    <t>100年3月26日 8:00~17:30 崑山科技大學-體育館</t>
  </si>
  <si>
    <t>武術社員3人</t>
  </si>
  <si>
    <t>會議討論相當熱絡，且能針對學生立場思考法案之精神與立意，學習到民主法治之程序尊重的重要性。</t>
  </si>
  <si>
    <t>100學年第一學期學生事務會議-藉由學生自治組織幹部及學生代表共同參與學生事務工作的討論，使其了解民主程序的法治精神。(配合款5820)</t>
  </si>
  <si>
    <t>各單位主管、老師代表及學生代表共62人</t>
  </si>
  <si>
    <t>100學年第1學期班級幹部推動校務與班務工作績效評比表揚-藉由班級幹部訓練實施計劃執行考核工作職掌之成效。(配合款10000)(獎品10000)</t>
  </si>
  <si>
    <t>班級幹部共1345人</t>
  </si>
  <si>
    <t>100年9月21-12月10日；N棟音樂廳</t>
  </si>
  <si>
    <t>評比是否能夠再增加行政獎勵的名額 ，可鼓勵更多的班級幹部努力付出。</t>
  </si>
  <si>
    <t>100年11月29日 -12月25日，各停車場</t>
  </si>
  <si>
    <t>活動具有交通安全宣導意義，建議能持續辦理。</t>
  </si>
  <si>
    <t>100學年度「交通安全才藝競賽活動」我的交通事故經驗分享- 藉由同學個人交通事故經驗之敘述與分享，讓同學知道遵守交通規則之重要。(配合款5000，補助款5000)</t>
  </si>
  <si>
    <t>1) 導師對本次研習寶貴的意見反映如下:a) 由於講師準備非常豐富之資料，故耽延研習會預計結束的一些時間，導師希望時間控管能有改善。b) 該性平的主題很好，希望增加實務案件的內容和討論，講師的演講方式可再生動。c) 由於場地空間設計之限制，講師無適當位置站立演講。d) 投影機螢幕不清楚。2) 下次會議時會特別留意時間控管部分確實做到準時開始準時結束；至於場地空間部分會將意見轉達總務處。</t>
  </si>
  <si>
    <t>希望於新生報到時再次辦理。</t>
  </si>
  <si>
    <t>99學年度第二學期「校外租屋博覽會」-提供本校校外賃居學生安全賃居空間，建立學校與房東良好關係，由學校提供場地，邀請經永康分局安全認證合格之房東，提供賃居處所供同學選擇。(補助款6000)</t>
  </si>
  <si>
    <t>比賽時間過於頻繁，造成過度勞累。場務人員與場務長意見分歧。自選曲曲目要定好不要一直換曲。</t>
  </si>
  <si>
    <t>活動資料要持續整理與收集</t>
  </si>
  <si>
    <t>練習不夠，還需要再加強</t>
  </si>
  <si>
    <t>前往他校交通不方便，請主辦學校附上前往貴校大眾交通工具。</t>
  </si>
  <si>
    <t>該次比賽參加的選手人員太少，所以集訓人數有點少。希望下學期能有更多社員參與各項社團活動。</t>
  </si>
  <si>
    <t>優：讓學生在校外有更多機會表現自己，站在舞台上訓練膽量，獲得成績增加自己的自信心。缺：舉辦於上課時間，所以必須請假無法上學校的課程。建議：比賽活動時間改於假日。</t>
  </si>
  <si>
    <t>為鼓勵更多的班級幹部努力付出，評比是否能夠再增加行政獎勵的名額 ，或其他行政獎勵。工作經驗心得能提供班級幹部的工作借鏡。</t>
  </si>
  <si>
    <t>進修部導師150人及學務處各組工作人員10人</t>
  </si>
  <si>
    <t>100年6月22日；N棟音樂廳</t>
  </si>
  <si>
    <t>建議考試應由科老師自行監考，避免學生作弊的機會。</t>
  </si>
  <si>
    <t>100年度第1學期學生宿舍座談會-1.實施「學生宿舍座會」學生有機會了解學校宿舍工作執行現況。2.實施宿舍座談參加人員有正面幫助，了解學生問題所在。3.可上達學生訴求，提升住宿品質。(配合款10000，補助款3000)</t>
  </si>
  <si>
    <t>學生自治會舉辦「100學年度第二學期期初社團負責人會議」-透過本次會議讓社團了解本學期校園活動推展重點及各社團配合事項。(配合款6960)</t>
  </si>
  <si>
    <t>100學年第一學期學生宿舍進住相關活動-1.在規定的時間內完成完成各項宿舍進住的事項。2.進住流程安排適當，能維持良好的進住空間。3.提供協助行李的搬運及大型的停車空間，使宿舍前交通較為疏暢，不至於造成打結而阻塞。4.以上安排增加進住流程通暢，並能在時間內完成，秩序良好。(配合款45000)</t>
  </si>
  <si>
    <t>國際志工社舉辦「2011國際志工印尼蘇南省巨港幼兒華語教學」-僑校師資培訓：幼兒教育＆華語教學法訓練課程、拜訪當地僑民。(配合款30954，補助款3074)</t>
  </si>
  <si>
    <t>100學年度第1學期學務處第3次組長會議-為使學輔經費編列合理使用及期限內完成，俾利於期限內上傳至教育部。(配合款328)</t>
  </si>
  <si>
    <t>100年12月5日，軍訓室會議室</t>
  </si>
  <si>
    <t>100年度下半年「均衡飲食健康減重」研習會-本研習會邀請專業營養師教導學生正確減重之飲食技巧，另邀請本校具復健師資格的體育老師教導大家如何避免運動傷害，總計有40人參與本活動，同學反應熱烈。(補助款18163)</t>
  </si>
  <si>
    <t>因為本研習活動課程規劃為8小時，故需要在假日辦理，但是許多同學假日需要打工，所以無法參加，故我們準備上課之講義提供給無法來上課的人。</t>
  </si>
  <si>
    <t>100年11月20日am8:30-pm4:20 F307</t>
  </si>
  <si>
    <t>全體師生40人</t>
  </si>
  <si>
    <t>足球社社舉辦「帶動中小學」-藉此活動推廣足球運動到中小學裡，使中小學生對足球產生興趣，讓小朋友在快樂中學習成長。(配合款1500)</t>
  </si>
  <si>
    <t>足球社員12人，台南高商學生12人</t>
  </si>
  <si>
    <t>100年10月15日至11月27日(每週六上午)，台南高商</t>
  </si>
  <si>
    <t>時間上希望能選更好一點，使每位學員都能積極參與並參與服務。</t>
  </si>
  <si>
    <t>武術社舉辦「帶動中小學」-帶動中小學的主要目的是為了發展學童熱愛武術、培有良好的運動習慣，大致上小朋友都已經達到一定的要求水準。(配合款21190)</t>
  </si>
  <si>
    <t>參予這次的活動學習到如何去策劃一項活動的程序，還要去考慮很多因素所帶來的問題，藉此我們可以改善自己解決問題的能力。</t>
  </si>
  <si>
    <t xml:space="preserve">100年9月14日-12月21日(星期三)，慈暉幼稚園活動中心 </t>
  </si>
  <si>
    <t>武術社員10人，台南縣南興、南安、安定國小、安定國中、慈暉幼稚園等20人</t>
  </si>
  <si>
    <t>民謠吉他社舉辦「帶動中小學」-在幾次活動下來，小朋友們初步認識了吉他，對吉他有淺略了解後，學會了基本4大和絃甚至8大和絃，也學會了一些歌曲，進而激發小朋友們對吉他的興趣以及對音樂的熱忱。(配合款1475)</t>
  </si>
  <si>
    <t>100年10月21日至12月30日(每週五) 新南國小</t>
  </si>
  <si>
    <t>上課內容要淺顯易懂。可以多互動，使教學更有趣。</t>
  </si>
  <si>
    <t>民謠吉他社員6人，新南國小32人</t>
  </si>
  <si>
    <t>光鹽唱詩社舉辦「帶動中小學」-幾乎每位小朋友都會唱我們所教的詩歌和背出我們交的經節，並將所學的帶回家與父母分享。(配合款3174)</t>
  </si>
  <si>
    <t>需事前安排好工作，活動完後多與學生互動。</t>
  </si>
  <si>
    <t>光鹽唱詩社員8人，大橋國小160人</t>
  </si>
  <si>
    <t>100年9月20日至12月29日每周二、四早上，每周三下午大橋國小</t>
  </si>
  <si>
    <t>100學年度第1學期「學生自我成長營」-透過人際與情緒團體，讓學生對於主題性團體有更多深入的探討與了解，以幫助他們可以更加成長。補助款40224)</t>
  </si>
  <si>
    <t>這次活動因為歷時為8週，許多學生對於長時間參與會有困難，以致於有些團體的人數或增或減，未來團體的時間可以更集中在某些時間，以減少成員的流失。</t>
  </si>
  <si>
    <t>100年10月18日至12月20日F棟202諮商組團諮室</t>
  </si>
  <si>
    <t>南台科技大學學生生；115人次</t>
  </si>
  <si>
    <t>100學年度第1學期「學生心理健康講座」-透過班級實施心理測驗，可以篩選高關懷學生外，也可以藉此進行生命教育與性平的宣導活動，讓大一新生班級對諮商輔導組與心理衛生有更多認識與了解。補助款36000)</t>
  </si>
  <si>
    <t>這次以線上預約班級施測時間發現並無法減少行政效率，加上學校單位實施測驗頗多，導師會搞不清楚是哪各單位要進行測驗，因此未來仍以直接和導師mail通信預約時間較好。</t>
  </si>
  <si>
    <t>南台科技大學大一新生；2976人次</t>
  </si>
  <si>
    <t>100年11月14日-12月16日，南台科大校園</t>
  </si>
  <si>
    <t>1. 尋常長期練習攀岩地點2. 文書工作部分加強。</t>
  </si>
  <si>
    <t>100年10月12日  台南市東門路二段301巷22號</t>
  </si>
  <si>
    <t>登山社舉辦「壽山天然進階岩訓」- 因天候不佳取消活動。(配合款396)</t>
  </si>
  <si>
    <t>100年10月15日  高雄市壽山</t>
  </si>
  <si>
    <t>排球社舉辦「100學年度新生盃排球賽」- 1. 增加新生們情感2. 帶下任幹部做事情3.跟新生們互動良好。(配合款11780)</t>
  </si>
  <si>
    <t>登山社員11人</t>
  </si>
  <si>
    <t>登山社員7人</t>
  </si>
  <si>
    <t>100年9月26日-10月5日  水泥排球場</t>
  </si>
  <si>
    <t>本校新生約500人</t>
  </si>
  <si>
    <t>1. 裁判更動造成麻煩2. 燈光租借問題延誤比賽進行3. 減少獎狀姓名的錯誤率。</t>
  </si>
  <si>
    <t>足球社參加「大專校院99學年度足運動聯賽複賽」-南台科技大學於(8)日於崑山科大進行男生一般F組副賽。第一場與陸軍官校最終以5比1吃了敗戰，第二場對手是中山大學最終以2比4勝，第三場比賽對手是東華大學，最後以4比2含恨無法順利取得決賽門票。雖然沒有順利進入決賽，但南台科技大學以社團名義參賽大專盃，在出賽困難以及資源欠缺的情況下可以有如此的成績已經勝過其他大專院校球隊。(補助款7939)</t>
  </si>
  <si>
    <t>啦啦隊社舉辦「99學年暑期訓練營」- 整體隊員的體能以及能力普遍提升。(補助款4000)</t>
  </si>
  <si>
    <t>啦啦隊社員50人</t>
  </si>
  <si>
    <t>100年9月1日-9月3日  三連堂</t>
  </si>
  <si>
    <t>1. 暑期訓練流程影片檢討。2. 以乙組技巧部份，看自己缺哪些能力，男生滾翻穩定度加強。</t>
  </si>
  <si>
    <t>動漫社9人</t>
  </si>
  <si>
    <t>100年10月22日  崑山科大體育館</t>
  </si>
  <si>
    <t>交通往來有些困難，同學需自行克服。</t>
  </si>
  <si>
    <t>動漫研習社參與「KDF06台南地區動漫畫成果展」-提升南台知名度、 提生社會服務精神、增進繪畫專長以及繪畫相關產業知識。(配合款324)</t>
  </si>
  <si>
    <t>劍道社參加「中華民國國際劍道協會第十一屆全國總統盃劍道錦標賽」- 與他校社團進行互動,互相交流社團活動的經驗， 在競技中發現自己的問題與改進方法， 觀摩劍道有段者的比賽,學習更高深的技巧。(配合款12000，補助款7795)</t>
  </si>
  <si>
    <t>劍道社12人</t>
  </si>
  <si>
    <t>100年10月1日 台中市東山高中體育館</t>
  </si>
  <si>
    <t>機械系學會參加高雄市政府教育局100年全民國防教育「自力環保造筏飆英雄」- 由老師帶領青少年朋友的暑期健康休閒活動，使參加人員在體驗中學習團隊合作的精神，建立共識互信，進而引發潛能，提升解決問題與危機處理的能力。(補助款47257)</t>
  </si>
  <si>
    <t>機械系學會9人</t>
  </si>
  <si>
    <t>100年8月12日 高雄市左營區蓮池潭風景區</t>
  </si>
  <si>
    <t>這次力量方面輸學長他們很多，希望下次比賽能配合適當的體能訓練來加強臂力，創意設計方面也還要再加強，期待下次還會有更好的成績。</t>
  </si>
  <si>
    <t>100年10月7日崑山國小、大光國小</t>
  </si>
  <si>
    <t>100學年度新生訓練「春暉教育健康講座」暨菸害防治新生CO檢測活動-提昇班級經營的團隊精神及學生自我要求能力，降低外在誘因，增加學生防制菸害、酗酒、嚼檳榔、反毒品及預防愛滋之自我防護能力。(配合款10000)</t>
  </si>
  <si>
    <t>100年10月12日   T707</t>
  </si>
  <si>
    <t>動漫研究社舉辦「宗成降臨-韋宗成的漫畫講座」- 1.提升動漫社團知名度。2.提升為活動盡心盡力的服務精神。3.增進個人見聞以及漫畫相關產業知識。(配合款7545)</t>
  </si>
  <si>
    <t>網球社舉辦「網球社-校外社課」-社員們很認真的學習幹部們也很熱忱的在教學。(配合款7212)</t>
  </si>
  <si>
    <t>100年11月16,23,30日            博鴻網球場</t>
  </si>
  <si>
    <t>希望幹部們能盡快與社員們達成聯繫需要加強溝通。</t>
  </si>
  <si>
    <t>南台科大網球社全體社員及幹部共40人</t>
  </si>
  <si>
    <t>場地與場控以及事前設備確認等，需待改進。</t>
  </si>
  <si>
    <t>啦啦隊社參加「學生參與啦啦隊活動安全講習」活動-提升本人啦啦隊技巧操作安全觀念，有效降低受傷及意外傷害並加強意外處理及急救之基本觀念。(配合款1081)</t>
  </si>
  <si>
    <t>1.開會地點太遠，以致於凌晨出門，精神不濟 。2.活動太過於臨時，公文發的太匆促。3.活動地點不固定，需要跑上跑下造成麻煩。</t>
  </si>
  <si>
    <t>100年11月15日  世新大學體育館</t>
  </si>
  <si>
    <t>啦啦隊社1人</t>
  </si>
  <si>
    <t>網球社舉辦「100學年度第一學期新生盃網球單打錦標賽」-這次的經費應用的不錯，在這次研習營裡，讓學員喝的水，球拍，球，各方面都準備得不錯，讓經費發揮最大效用。(配合款7370)</t>
  </si>
  <si>
    <t>比賽時間跟預設有落差，常常會比到相當晚的時間。天氣陰雨不斷，導致比賽的進行上延宕許久，希望能有備用方案。</t>
  </si>
  <si>
    <t>網球社10人，新生盃選手共25人</t>
  </si>
  <si>
    <t>學生議會參加國立屏東商業技術學院100年度南區大專校院「學生自治組織財務知能研習」-透過論壇提綱方式，彼此交流意見，討論出如何讓學生對於學校社團及公共事務參與的提升、身為各幹部之職責所在及學生對於學校的認同感的肯定。(配合款970)</t>
  </si>
  <si>
    <t>自100年9月30日至100年9月30日，地點：國立屏東商業技術學院教學二館(中棟)紅廳</t>
  </si>
  <si>
    <t>學生會2人</t>
  </si>
  <si>
    <t>100年11月19-20日 博鴻網球場</t>
  </si>
  <si>
    <t>動漫社15人</t>
  </si>
  <si>
    <t>全校社團</t>
  </si>
  <si>
    <t>目標3-1</t>
  </si>
  <si>
    <t>策略3-1-1</t>
  </si>
  <si>
    <t>策略3-1-2</t>
  </si>
  <si>
    <t>目標4-4</t>
  </si>
  <si>
    <t>策略4-4-1</t>
  </si>
  <si>
    <t>要求每日09：00立即分配前晚、當日之意見；15：00當日意見彙整後即請相關回應，每日統計隔日09：00未回應之單位，每兩週統計於行政會議中報告。</t>
  </si>
  <si>
    <t>目標3-2</t>
  </si>
  <si>
    <t>策略3-2-1</t>
  </si>
  <si>
    <t>策略2-3-2</t>
  </si>
  <si>
    <t>目標2-3</t>
  </si>
  <si>
    <t>策略2-3-3</t>
  </si>
  <si>
    <t>目標2-1</t>
  </si>
  <si>
    <t>策略2-2-1</t>
  </si>
  <si>
    <t>策略2-3-1</t>
  </si>
  <si>
    <t>策略4-1-1</t>
  </si>
  <si>
    <r>
      <t>策略4-1-</t>
    </r>
    <r>
      <rPr>
        <sz val="12"/>
        <rFont val="標楷體"/>
        <family val="4"/>
      </rPr>
      <t>2</t>
    </r>
  </si>
  <si>
    <t>目標4-1</t>
  </si>
  <si>
    <t>目標4-2</t>
  </si>
  <si>
    <t>策略4-2-1</t>
  </si>
  <si>
    <t>策略4-2-2</t>
  </si>
  <si>
    <t>工作策略：3-2-1透過服務學習課程之引導，加強與鄰近社區之互動，以促進學生對社區關懷與鄉土文化之情感；並透過多元文化課程與國際交流，開拓國際視野，建立地球村觀念。</t>
  </si>
  <si>
    <t>6進修部班級幹部研習營</t>
  </si>
  <si>
    <t>具體執行成效</t>
  </si>
  <si>
    <t>希望此類活動能有計畫、方向的繼續辦理，使班級幹部能更快、更深入的推動班級事務，建立和諧的班級。能加入交通安全及菸害防治宣導使同學獲益良多。</t>
  </si>
  <si>
    <t>進修部班級幹部計 240人</t>
  </si>
  <si>
    <t>100年3月16日，S棟國際會議廳</t>
  </si>
  <si>
    <t>參加對象及人數</t>
  </si>
  <si>
    <t>100年1月23日-1月28日，地點：救國團曾文青年活動中心</t>
  </si>
  <si>
    <t>畢聯會會長1人</t>
  </si>
  <si>
    <t>1.南台首頁宣傳和海報宣傳效果不錯。 2.卡片設計與免費寄送方式，同學們很喜歡。 3.社員們向心力提升，也熱情參與活動當中。建議： 可結合其他單位，共同辦理。  這是個很有意義的活動，希望持續下去。</t>
  </si>
  <si>
    <t>2011年4月27日-5月4日，南台科大,E棟,S棟,T棟</t>
  </si>
  <si>
    <t>學園團契社14人及師生350人</t>
  </si>
  <si>
    <t>100年4月27日、18:30~21:00、L008</t>
  </si>
  <si>
    <t>社團負責人75人</t>
  </si>
  <si>
    <t>流程太過緊迫，課程中沒有休息時間，往往連2堂課上下來一次就4、5小時，容易精神疲乏，上課較沒效率。</t>
  </si>
  <si>
    <t>社團之負責人在開會時間前應簽到完並入座以利開會時間準時。</t>
  </si>
  <si>
    <t>建議: 下次可以提早做事前準備。</t>
  </si>
  <si>
    <t>100年05月18日  T0111</t>
  </si>
  <si>
    <t>斥候童軍社及志工30人，師生約150人</t>
  </si>
  <si>
    <t>可提昇本校親善服務品質，建議相關單位提早通知，以利準備。</t>
  </si>
  <si>
    <t>100年05月25日  三連堂</t>
  </si>
  <si>
    <t>親善大使13人</t>
  </si>
  <si>
    <t>活動內容可以更完善，時間掌控不夠準確，社員們的互動可以更大方。</t>
  </si>
  <si>
    <t>100年5月22、28、29 一宿地下演藝教室</t>
  </si>
  <si>
    <t>熱舞社社員40人</t>
  </si>
  <si>
    <t>最需要改善的地方就是宣傳跟邀請函的部分，邀請函太晚發給老師及其他主任等等，以宣傳單作的宣傳有點不夠，沒有達到最佳理想的效果，下次這兩個部分應該多注意，提早施行。</t>
  </si>
  <si>
    <t>100年5月30日N棟音樂廳</t>
  </si>
  <si>
    <t>國際標準社員40人</t>
  </si>
  <si>
    <t>這次活動舉辦的時間相當急促，往後再舉辦類似此活動必須要做好萬全準備以及事前了解氣候狀況在執行比賽或者活動。</t>
  </si>
  <si>
    <t>100年6月1日一宿旁滑板場</t>
  </si>
  <si>
    <t>滑板社員30人</t>
  </si>
  <si>
    <t>此次甄選過程中，應做好確實的時間管理，對於活動的時間流程及報名截止日期應更加的做好事前的規劃，及面試後的餐盒發放也應更加的注意其發放時機。面試室裡面跟外面也應多加人手以便於叫號，使面試過程更加流暢。</t>
  </si>
  <si>
    <t>100年4月27日 南台科技大學N106  N107</t>
  </si>
  <si>
    <t>志工10人，學生40人</t>
  </si>
  <si>
    <t>辦理時間及地點</t>
  </si>
  <si>
    <t>魔法廚藝社舉辦「冬至送暖 幸福圓滿」-能在冬至吃到湯圓，社員們也更加對社團提升了向心力。(配合款6000)</t>
  </si>
  <si>
    <t>學生會舉辦「教育優先區說明會」-透過本次會議讓社團了解本學期此活動推展重點及各社團配合事項。(補助款3000)</t>
  </si>
  <si>
    <t>社團學生30人</t>
  </si>
  <si>
    <t>100年11月17日、12:30~13:30、L509</t>
  </si>
  <si>
    <t>請同學務必守時，會議才會進行流暢。</t>
  </si>
  <si>
    <t>100年11月18日   E棟中庭</t>
  </si>
  <si>
    <t>活動的動線不流暢，須加以設計。</t>
  </si>
  <si>
    <t>100年9月21日   三連堂前大草原</t>
  </si>
  <si>
    <t>南台全體師生約2000人</t>
  </si>
  <si>
    <t>學生會舉辦「百招擺社-社團招生」-利用社課時間進行此活動,招集全校53個社團參加此活動，同時也展現了同學平時努力的成果。(配合款24339)</t>
  </si>
  <si>
    <t>具有服務熱忱與熱愛孩子且能配合時間之大專校院學生。</t>
  </si>
  <si>
    <t>學生會舉辦「守護天使志工隊大專院校認輔志工招募」-鼓勵學生社團依其不同屬性區分安排活動展演。(補助款6225)</t>
  </si>
  <si>
    <t>100年11月21日   E棟中庭</t>
  </si>
  <si>
    <t>學生會舉辦「青春劇場-第五場」-鼓勵學生社團依其不同屬性區分安排活動展演。(配合款7000)</t>
  </si>
  <si>
    <t>午時間E棟下課同學相當多，人潮也不少，但看到結束的同學並不多。</t>
  </si>
  <si>
    <t>時間、控場需更流暢。</t>
  </si>
  <si>
    <t>100年11月30日、14:30~17:30、三連堂</t>
  </si>
  <si>
    <t>學生社團幹部104人</t>
  </si>
  <si>
    <t>學生會辦理「100學年度社團評鑑」-展現各社團平時之社團成果。。(補助款26700)</t>
  </si>
  <si>
    <t>100年5月4日 12:00~13:00，E棟中庭</t>
  </si>
  <si>
    <t>學生社團共60人</t>
  </si>
  <si>
    <t>此次活動不管是長泳或淨灘大家都盡力去完成該做的工作,希望大家能再接再厲。</t>
  </si>
  <si>
    <t>100年4月23日-24日 08:00~19:00墾丁南灣遊憩活動中心前海域</t>
  </si>
  <si>
    <t>游泳社13人</t>
  </si>
  <si>
    <t>1. 場佈有點亂，2. 展覽照片不夠大，無法與相框有效配合。建議:本次的失誤，可以精進下一次展覽。</t>
  </si>
  <si>
    <t>100年5月13日13時至100年5月22日13時，圖書館一樓</t>
  </si>
  <si>
    <t>攝影社20人</t>
  </si>
  <si>
    <t>1.時間控制得不是很好。2.晚會燈光太暗。建議: 1.下次活動時間可以提早一點。</t>
  </si>
  <si>
    <t>100年5月7日  射箭場</t>
  </si>
  <si>
    <t>斥堠童軍社30人</t>
  </si>
  <si>
    <t>學生社團共15人</t>
  </si>
  <si>
    <t>上課時!~控制小朋友上課的秩序很重要</t>
  </si>
  <si>
    <t xml:space="preserve">100年3月9日(星期三)至100年5月25日(星期三)，慈暉幼稚園活動中心
</t>
  </si>
  <si>
    <t>武術社員15人，國中小學員20人</t>
  </si>
  <si>
    <t>優：嘻哈社、熱舞社、吉他社表演的非常精彩及葉子主持技巧很棒，活動順利結束。缺:人員遲到、太被動、有獎徵答帶領不夠熟練。 建議:有獎徵答帶領要再加強，遲到要再改進。</t>
  </si>
  <si>
    <t>100年5月29日9時至12時，永康區探索教育公園</t>
  </si>
  <si>
    <t>斥候童軍社員26人復興國小35人</t>
  </si>
  <si>
    <t>100年1月24日~100年1月26日 復興國小</t>
  </si>
  <si>
    <t>台語社員17人，海佃國小36人</t>
  </si>
  <si>
    <t>100年1月24-26日 台南市海佃國小</t>
  </si>
  <si>
    <t>香海社員30人，知本國小76人</t>
  </si>
  <si>
    <t>100年1月24-26日 台東縣知本國小</t>
  </si>
  <si>
    <t>光鹽唱詩社18人，成功國小50人</t>
  </si>
  <si>
    <t>99學年度第2學期「學生校外住宿安全輔導座談會」-99學年度校外租賃工作成效說明、100年度校外租賃服務方式說明、低收入補助辦法說明、意見交流。(補助款10000)</t>
  </si>
  <si>
    <t xml:space="preserve">人潮流動太頻繁是否可改時間或其他方式辦理。
</t>
  </si>
  <si>
    <t>時間掌控恰到好處，活動中大家都很團結，收場速度很快。 場佈有點慢， 時間標示不清楚。建議:往後活動宣傳及策劃需提前執行。</t>
  </si>
  <si>
    <t>1.時間的掌握應更加準確的控制。2.各團隊的討論時間，應降低音量，以免影響其他團隊的討論。</t>
  </si>
  <si>
    <t>100年5月4日14:00~18:00 K0401</t>
  </si>
  <si>
    <t>國際志工社50人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</si>
</sst>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Red]#,##0"/>
    <numFmt numFmtId="179" formatCode="#,##0_ "/>
    <numFmt numFmtId="180" formatCode="_-* #,##0_-;\-* #,##0_-;_-* &quot;-&quot;??_-;_-@_-"/>
    <numFmt numFmtId="181" formatCode="&quot;Yes&quot;;&quot;Yes&quot;;&quot;No&quot;"/>
    <numFmt numFmtId="182" formatCode="&quot;True&quot;;&quot;True&quot;;&quot;False&quot;"/>
    <numFmt numFmtId="183" formatCode="&quot;On&quot;;&quot;On&quot;;&quot;Off&quot;"/>
    <numFmt numFmtId="184" formatCode="[$€-2]\ #,##0.00_);[Red]\([$€-2]\ #,##0.00\)"/>
    <numFmt numFmtId="185" formatCode="#,##0.00_ ;[Red]\-#,##0.00\ "/>
  </numFmts>
  <fonts count="34">
    <font>
      <sz val="12"/>
      <name val="新細明體"/>
      <family val="1"/>
    </font>
    <font>
      <sz val="9"/>
      <name val="新細明體"/>
      <family val="1"/>
    </font>
    <font>
      <u val="single"/>
      <sz val="12"/>
      <color indexed="12"/>
      <name val="新細明體"/>
      <family val="1"/>
    </font>
    <font>
      <u val="single"/>
      <sz val="12"/>
      <color indexed="20"/>
      <name val="新細明體"/>
      <family val="1"/>
    </font>
    <font>
      <b/>
      <sz val="12"/>
      <name val="標楷體"/>
      <family val="4"/>
    </font>
    <font>
      <b/>
      <sz val="18"/>
      <color indexed="62"/>
      <name val="新細明體"/>
      <family val="1"/>
    </font>
    <font>
      <b/>
      <sz val="15"/>
      <color indexed="62"/>
      <name val="新細明體"/>
      <family val="1"/>
    </font>
    <font>
      <b/>
      <sz val="11"/>
      <color indexed="62"/>
      <name val="新細明體"/>
      <family val="1"/>
    </font>
    <font>
      <b/>
      <sz val="12"/>
      <color indexed="8"/>
      <name val="標楷體"/>
      <family val="4"/>
    </font>
    <font>
      <sz val="12"/>
      <name val="標楷體"/>
      <family val="4"/>
    </font>
    <font>
      <b/>
      <sz val="10"/>
      <name val="新細明體"/>
      <family val="1"/>
    </font>
    <font>
      <sz val="10"/>
      <name val="新細明體"/>
      <family val="1"/>
    </font>
    <font>
      <sz val="10"/>
      <name val="細明體"/>
      <family val="3"/>
    </font>
    <font>
      <sz val="10"/>
      <color indexed="8"/>
      <name val="新細明體"/>
      <family val="1"/>
    </font>
    <font>
      <sz val="10"/>
      <color indexed="8"/>
      <name val="細明體"/>
      <family val="3"/>
    </font>
    <font>
      <sz val="8"/>
      <color indexed="8"/>
      <name val="新細明體"/>
      <family val="1"/>
    </font>
    <font>
      <b/>
      <sz val="10"/>
      <color indexed="8"/>
      <name val="標楷體"/>
      <family val="4"/>
    </font>
    <font>
      <b/>
      <sz val="16"/>
      <name val="標楷體"/>
      <family val="4"/>
    </font>
    <font>
      <b/>
      <sz val="10"/>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s>
  <borders count="19">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2" fillId="8" borderId="0" applyNumberFormat="0" applyBorder="0" applyAlignment="0" applyProtection="0"/>
    <xf numFmtId="0" fontId="23" fillId="0" borderId="1" applyNumberFormat="0" applyFill="0" applyAlignment="0" applyProtection="0"/>
    <xf numFmtId="0" fontId="24" fillId="11" borderId="0" applyNumberFormat="0" applyBorder="0" applyAlignment="0" applyProtection="0"/>
    <xf numFmtId="9" fontId="0" fillId="0" borderId="0" applyFont="0" applyFill="0" applyBorder="0" applyAlignment="0" applyProtection="0"/>
    <xf numFmtId="0" fontId="25"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4" borderId="4" applyNumberFormat="0" applyFont="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28"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29" fillId="3" borderId="2" applyNumberFormat="0" applyAlignment="0" applyProtection="0"/>
    <xf numFmtId="0" fontId="30" fillId="2" borderId="8" applyNumberFormat="0" applyAlignment="0" applyProtection="0"/>
    <xf numFmtId="0" fontId="31" fillId="16" borderId="9" applyNumberFormat="0" applyAlignment="0" applyProtection="0"/>
    <xf numFmtId="0" fontId="32" fillId="17" borderId="0" applyNumberFormat="0" applyBorder="0" applyAlignment="0" applyProtection="0"/>
    <xf numFmtId="0" fontId="33" fillId="0" borderId="0" applyNumberFormat="0" applyFill="0" applyBorder="0" applyAlignment="0" applyProtection="0"/>
  </cellStyleXfs>
  <cellXfs count="66">
    <xf numFmtId="0" fontId="0" fillId="0" borderId="0" xfId="0" applyAlignment="1">
      <alignmen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178" fontId="4" fillId="3" borderId="10" xfId="0" applyNumberFormat="1" applyFont="1" applyFill="1" applyBorder="1" applyAlignment="1">
      <alignment horizontal="center" vertical="center" wrapText="1"/>
    </xf>
    <xf numFmtId="0" fontId="11" fillId="0" borderId="0" xfId="0" applyFont="1" applyAlignment="1">
      <alignment vertical="center"/>
    </xf>
    <xf numFmtId="0" fontId="0" fillId="0" borderId="10" xfId="0" applyBorder="1" applyAlignment="1">
      <alignment vertical="center" wrapText="1"/>
    </xf>
    <xf numFmtId="0" fontId="10" fillId="0" borderId="10" xfId="0" applyFont="1" applyBorder="1" applyAlignment="1">
      <alignment vertical="center" wrapText="1"/>
    </xf>
    <xf numFmtId="3" fontId="0" fillId="0" borderId="10" xfId="0" applyNumberFormat="1" applyBorder="1" applyAlignment="1">
      <alignment vertical="center" wrapText="1"/>
    </xf>
    <xf numFmtId="0" fontId="0" fillId="11" borderId="10" xfId="0" applyFill="1" applyBorder="1" applyAlignment="1">
      <alignment vertical="center" wrapText="1"/>
    </xf>
    <xf numFmtId="3" fontId="0" fillId="11" borderId="10" xfId="0" applyNumberFormat="1" applyFill="1" applyBorder="1" applyAlignment="1">
      <alignment vertical="center" wrapText="1"/>
    </xf>
    <xf numFmtId="0" fontId="13" fillId="0" borderId="10" xfId="0" applyFont="1" applyBorder="1" applyAlignment="1">
      <alignment vertical="center" wrapText="1"/>
    </xf>
    <xf numFmtId="0" fontId="14" fillId="0" borderId="10" xfId="0" applyFont="1" applyBorder="1" applyAlignment="1">
      <alignment horizontal="left" vertical="center" wrapText="1" indent="1"/>
    </xf>
    <xf numFmtId="0" fontId="0" fillId="0" borderId="12" xfId="0" applyBorder="1" applyAlignment="1">
      <alignment vertical="center" wrapText="1"/>
    </xf>
    <xf numFmtId="0" fontId="10" fillId="0" borderId="12" xfId="0" applyFont="1" applyBorder="1" applyAlignment="1">
      <alignment vertical="center" wrapText="1"/>
    </xf>
    <xf numFmtId="0" fontId="0" fillId="11" borderId="12" xfId="0" applyFill="1" applyBorder="1" applyAlignment="1">
      <alignment vertical="center" wrapText="1"/>
    </xf>
    <xf numFmtId="0" fontId="11" fillId="0" borderId="11" xfId="0" applyFont="1" applyBorder="1" applyAlignment="1">
      <alignment vertical="center" wrapText="1"/>
    </xf>
    <xf numFmtId="178" fontId="0" fillId="0" borderId="10" xfId="0" applyNumberFormat="1" applyBorder="1" applyAlignment="1">
      <alignment vertical="center" wrapText="1"/>
    </xf>
    <xf numFmtId="0" fontId="16" fillId="0" borderId="10" xfId="0" applyFont="1" applyFill="1" applyBorder="1" applyAlignment="1">
      <alignment horizontal="center" vertical="center" wrapText="1"/>
    </xf>
    <xf numFmtId="0" fontId="11" fillId="0" borderId="10"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alignment vertical="center" wrapText="1"/>
    </xf>
    <xf numFmtId="0" fontId="16" fillId="0" borderId="11" xfId="0" applyFont="1" applyFill="1" applyBorder="1" applyAlignment="1">
      <alignment horizontal="center" vertical="center" wrapText="1"/>
    </xf>
    <xf numFmtId="0" fontId="11" fillId="0" borderId="14" xfId="0" applyFont="1" applyBorder="1" applyAlignment="1">
      <alignment vertical="center" wrapText="1"/>
    </xf>
    <xf numFmtId="178" fontId="4" fillId="0" borderId="10" xfId="0" applyNumberFormat="1" applyFont="1" applyFill="1" applyBorder="1" applyAlignment="1">
      <alignment horizontal="center" vertical="center" wrapText="1"/>
    </xf>
    <xf numFmtId="178" fontId="0" fillId="11" borderId="10" xfId="0" applyNumberFormat="1" applyFill="1" applyBorder="1" applyAlignment="1">
      <alignment vertical="center" wrapText="1"/>
    </xf>
    <xf numFmtId="178" fontId="0" fillId="0" borderId="13" xfId="0" applyNumberFormat="1" applyBorder="1" applyAlignment="1">
      <alignment vertical="center" wrapText="1"/>
    </xf>
    <xf numFmtId="178" fontId="0" fillId="0" borderId="0" xfId="0" applyNumberFormat="1" applyAlignment="1">
      <alignment vertical="center"/>
    </xf>
    <xf numFmtId="0" fontId="11" fillId="0" borderId="10" xfId="0" applyFont="1" applyFill="1" applyBorder="1" applyAlignment="1">
      <alignment vertical="center" wrapText="1"/>
    </xf>
    <xf numFmtId="0" fontId="17" fillId="18" borderId="10" xfId="0" applyFont="1" applyFill="1" applyBorder="1" applyAlignment="1">
      <alignment horizontal="center" vertical="center" wrapText="1"/>
    </xf>
    <xf numFmtId="178" fontId="18" fillId="18" borderId="10" xfId="0" applyNumberFormat="1" applyFont="1" applyFill="1" applyBorder="1" applyAlignment="1">
      <alignment vertical="center" wrapText="1"/>
    </xf>
    <xf numFmtId="0" fontId="17" fillId="19" borderId="10" xfId="0" applyFont="1" applyFill="1" applyBorder="1" applyAlignment="1">
      <alignment horizontal="center" vertical="center" wrapText="1"/>
    </xf>
    <xf numFmtId="178" fontId="4" fillId="19" borderId="10" xfId="0" applyNumberFormat="1" applyFont="1" applyFill="1" applyBorder="1" applyAlignment="1">
      <alignment vertical="center" wrapText="1"/>
    </xf>
    <xf numFmtId="10" fontId="4" fillId="19"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11" fillId="0" borderId="11" xfId="0" applyFont="1" applyFill="1" applyBorder="1" applyAlignment="1">
      <alignment vertical="center" wrapText="1"/>
    </xf>
    <xf numFmtId="0" fontId="19" fillId="0" borderId="12" xfId="0" applyFont="1" applyBorder="1" applyAlignment="1">
      <alignment vertical="center" wrapText="1"/>
    </xf>
    <xf numFmtId="0" fontId="0" fillId="0" borderId="0" xfId="0" applyFont="1" applyAlignment="1">
      <alignment vertical="center"/>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0" xfId="0" applyFont="1" applyAlignment="1">
      <alignment horizontal="center" vertical="center"/>
    </xf>
    <xf numFmtId="0" fontId="0" fillId="0" borderId="12" xfId="0" applyFill="1" applyBorder="1" applyAlignment="1">
      <alignment vertical="center" wrapText="1"/>
    </xf>
    <xf numFmtId="0" fontId="0" fillId="0" borderId="10" xfId="0" applyFill="1" applyBorder="1" applyAlignment="1">
      <alignment vertical="center" wrapText="1"/>
    </xf>
    <xf numFmtId="178" fontId="0" fillId="0" borderId="10" xfId="0" applyNumberFormat="1" applyFill="1" applyBorder="1" applyAlignment="1">
      <alignment vertical="center" wrapText="1"/>
    </xf>
    <xf numFmtId="3" fontId="0" fillId="0" borderId="10" xfId="0" applyNumberFormat="1" applyFill="1" applyBorder="1" applyAlignment="1">
      <alignment vertical="center" wrapText="1"/>
    </xf>
    <xf numFmtId="0" fontId="14" fillId="0" borderId="10" xfId="0" applyFont="1" applyFill="1" applyBorder="1" applyAlignment="1">
      <alignment horizontal="left" vertical="center" wrapText="1" indent="1"/>
    </xf>
    <xf numFmtId="0" fontId="0" fillId="0" borderId="0" xfId="0" applyFill="1" applyAlignment="1">
      <alignment vertical="center"/>
    </xf>
    <xf numFmtId="0" fontId="13" fillId="0" borderId="10" xfId="0" applyFont="1" applyFill="1" applyBorder="1" applyAlignment="1">
      <alignment vertical="center" wrapText="1"/>
    </xf>
    <xf numFmtId="0" fontId="11" fillId="0" borderId="10" xfId="0" applyFont="1" applyFill="1" applyBorder="1" applyAlignment="1">
      <alignment horizontal="left" vertical="center" wrapText="1"/>
    </xf>
    <xf numFmtId="178" fontId="4" fillId="20" borderId="10"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178" fontId="18" fillId="0" borderId="10" xfId="0" applyNumberFormat="1"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5" xfId="0" applyBorder="1" applyAlignment="1">
      <alignmen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3" xfId="0" applyBorder="1" applyAlignment="1">
      <alignment vertical="center" wrapText="1"/>
    </xf>
    <xf numFmtId="0" fontId="0" fillId="20" borderId="12" xfId="0" applyFill="1" applyBorder="1" applyAlignment="1">
      <alignment horizontal="center" vertical="center" wrapText="1"/>
    </xf>
    <xf numFmtId="0" fontId="0" fillId="20" borderId="10" xfId="0"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0"/>
  <sheetViews>
    <sheetView tabSelected="1" zoomScalePageLayoutView="0" workbookViewId="0" topLeftCell="A447">
      <selection activeCell="L348" sqref="L348"/>
    </sheetView>
  </sheetViews>
  <sheetFormatPr defaultColWidth="9.00390625" defaultRowHeight="16.5"/>
  <cols>
    <col min="1" max="1" width="3.00390625" style="0" customWidth="1"/>
    <col min="2" max="2" width="20.625" style="0" customWidth="1"/>
    <col min="3" max="6" width="9.625" style="26" customWidth="1"/>
    <col min="7" max="7" width="9.625" style="0" hidden="1" customWidth="1"/>
    <col min="8" max="8" width="49.625" style="0" hidden="1" customWidth="1"/>
    <col min="9" max="9" width="20.625" style="0" hidden="1" customWidth="1"/>
    <col min="10" max="10" width="14.125" style="0" hidden="1" customWidth="1"/>
    <col min="11" max="11" width="28.125" style="20" customWidth="1"/>
    <col min="12" max="13" width="12.625" style="20" customWidth="1"/>
    <col min="14" max="14" width="28.125" style="20" customWidth="1"/>
  </cols>
  <sheetData>
    <row r="1" spans="1:14" ht="17.25" thickBot="1">
      <c r="A1" s="56" t="s">
        <v>1444</v>
      </c>
      <c r="B1" s="56"/>
      <c r="C1" s="56"/>
      <c r="D1" s="56"/>
      <c r="E1" s="56"/>
      <c r="F1" s="56"/>
      <c r="G1" s="56"/>
      <c r="H1" s="56"/>
      <c r="I1" s="56"/>
      <c r="J1" s="57"/>
      <c r="K1" s="57"/>
      <c r="L1" s="57"/>
      <c r="M1" s="57"/>
      <c r="N1" s="57"/>
    </row>
    <row r="2" spans="1:14" ht="16.5">
      <c r="A2" s="58" t="s">
        <v>346</v>
      </c>
      <c r="B2" s="59"/>
      <c r="C2" s="59"/>
      <c r="D2" s="59"/>
      <c r="E2" s="59"/>
      <c r="F2" s="59"/>
      <c r="G2" s="59"/>
      <c r="H2" s="59"/>
      <c r="I2" s="59"/>
      <c r="J2" s="59"/>
      <c r="K2" s="60"/>
      <c r="L2" s="60"/>
      <c r="M2" s="60"/>
      <c r="N2" s="61"/>
    </row>
    <row r="3" spans="1:14" ht="16.5">
      <c r="A3" s="52" t="s">
        <v>347</v>
      </c>
      <c r="B3" s="53"/>
      <c r="C3" s="53"/>
      <c r="D3" s="53"/>
      <c r="E3" s="53"/>
      <c r="F3" s="53"/>
      <c r="G3" s="53"/>
      <c r="H3" s="53"/>
      <c r="I3" s="53"/>
      <c r="J3" s="54"/>
      <c r="K3" s="54"/>
      <c r="L3" s="54"/>
      <c r="M3" s="54"/>
      <c r="N3" s="55"/>
    </row>
    <row r="4" spans="1:14" ht="16.5">
      <c r="A4" s="52" t="s">
        <v>348</v>
      </c>
      <c r="B4" s="53"/>
      <c r="C4" s="53"/>
      <c r="D4" s="53"/>
      <c r="E4" s="53"/>
      <c r="F4" s="53"/>
      <c r="G4" s="53"/>
      <c r="H4" s="53"/>
      <c r="I4" s="53"/>
      <c r="J4" s="53"/>
      <c r="K4" s="54"/>
      <c r="L4" s="54"/>
      <c r="M4" s="54"/>
      <c r="N4" s="55"/>
    </row>
    <row r="5" spans="1:14" s="4" customFormat="1" ht="66">
      <c r="A5" s="35" t="s">
        <v>349</v>
      </c>
      <c r="B5" s="37" t="s">
        <v>350</v>
      </c>
      <c r="C5" s="23" t="s">
        <v>336</v>
      </c>
      <c r="D5" s="23" t="s">
        <v>337</v>
      </c>
      <c r="E5" s="23" t="s">
        <v>338</v>
      </c>
      <c r="F5" s="23" t="s">
        <v>339</v>
      </c>
      <c r="G5" s="37" t="s">
        <v>351</v>
      </c>
      <c r="H5" s="37" t="s">
        <v>352</v>
      </c>
      <c r="I5" s="37" t="s">
        <v>353</v>
      </c>
      <c r="J5" s="37" t="s">
        <v>354</v>
      </c>
      <c r="K5" s="1" t="s">
        <v>340</v>
      </c>
      <c r="L5" s="1" t="s">
        <v>341</v>
      </c>
      <c r="M5" s="1" t="s">
        <v>342</v>
      </c>
      <c r="N5" s="2" t="s">
        <v>343</v>
      </c>
    </row>
    <row r="6" spans="1:14" ht="99">
      <c r="A6" s="12">
        <v>1</v>
      </c>
      <c r="B6" s="5" t="s">
        <v>355</v>
      </c>
      <c r="C6" s="16">
        <v>858</v>
      </c>
      <c r="D6" s="16"/>
      <c r="E6" s="16"/>
      <c r="F6" s="16"/>
      <c r="G6" s="7">
        <v>95965</v>
      </c>
      <c r="H6" s="5" t="s">
        <v>356</v>
      </c>
      <c r="I6" s="5" t="s">
        <v>357</v>
      </c>
      <c r="J6" s="5" t="s">
        <v>1466</v>
      </c>
      <c r="K6" s="18" t="s">
        <v>968</v>
      </c>
      <c r="L6" s="18" t="s">
        <v>543</v>
      </c>
      <c r="M6" s="18" t="s">
        <v>542</v>
      </c>
      <c r="N6" s="15" t="s">
        <v>541</v>
      </c>
    </row>
    <row r="7" spans="1:14" ht="128.25">
      <c r="A7" s="12">
        <v>1</v>
      </c>
      <c r="B7" s="5" t="s">
        <v>355</v>
      </c>
      <c r="C7" s="16">
        <v>6000</v>
      </c>
      <c r="D7" s="16"/>
      <c r="E7" s="16"/>
      <c r="F7" s="16">
        <v>72065</v>
      </c>
      <c r="G7" s="7">
        <v>95965</v>
      </c>
      <c r="H7" s="5" t="s">
        <v>356</v>
      </c>
      <c r="I7" s="5" t="s">
        <v>357</v>
      </c>
      <c r="J7" s="5" t="s">
        <v>1466</v>
      </c>
      <c r="K7" s="18" t="s">
        <v>675</v>
      </c>
      <c r="L7" s="18" t="s">
        <v>1508</v>
      </c>
      <c r="M7" s="18" t="s">
        <v>1341</v>
      </c>
      <c r="N7" s="15" t="s">
        <v>1342</v>
      </c>
    </row>
    <row r="8" spans="1:14" ht="71.25">
      <c r="A8" s="12">
        <v>1</v>
      </c>
      <c r="B8" s="5" t="s">
        <v>355</v>
      </c>
      <c r="C8" s="16">
        <v>1065</v>
      </c>
      <c r="D8" s="16"/>
      <c r="E8" s="16"/>
      <c r="F8" s="16"/>
      <c r="G8" s="7"/>
      <c r="H8" s="5"/>
      <c r="I8" s="5"/>
      <c r="J8" s="5"/>
      <c r="K8" s="27" t="s">
        <v>838</v>
      </c>
      <c r="L8" s="27" t="s">
        <v>1330</v>
      </c>
      <c r="M8" s="27" t="s">
        <v>207</v>
      </c>
      <c r="N8" s="34" t="s">
        <v>208</v>
      </c>
    </row>
    <row r="9" spans="1:14" ht="57">
      <c r="A9" s="12">
        <v>1</v>
      </c>
      <c r="B9" s="5" t="s">
        <v>355</v>
      </c>
      <c r="C9" s="16">
        <v>328</v>
      </c>
      <c r="D9" s="16"/>
      <c r="E9" s="16"/>
      <c r="F9" s="16"/>
      <c r="G9" s="7"/>
      <c r="H9" s="5"/>
      <c r="I9" s="5"/>
      <c r="J9" s="5"/>
      <c r="K9" s="27" t="s">
        <v>1603</v>
      </c>
      <c r="L9" s="27" t="s">
        <v>1330</v>
      </c>
      <c r="M9" s="27" t="s">
        <v>1604</v>
      </c>
      <c r="N9" s="34" t="s">
        <v>208</v>
      </c>
    </row>
    <row r="10" spans="1:14" ht="57">
      <c r="A10" s="12">
        <v>1</v>
      </c>
      <c r="B10" s="5" t="s">
        <v>355</v>
      </c>
      <c r="C10" s="16"/>
      <c r="D10" s="16"/>
      <c r="E10" s="16"/>
      <c r="F10" s="16">
        <v>405</v>
      </c>
      <c r="G10" s="7"/>
      <c r="H10" s="5"/>
      <c r="I10" s="5"/>
      <c r="J10" s="5"/>
      <c r="K10" s="27" t="s">
        <v>807</v>
      </c>
      <c r="L10" s="27" t="s">
        <v>804</v>
      </c>
      <c r="M10" s="27" t="s">
        <v>805</v>
      </c>
      <c r="N10" s="34" t="s">
        <v>806</v>
      </c>
    </row>
    <row r="11" spans="1:14" ht="42.75">
      <c r="A11" s="12">
        <v>1</v>
      </c>
      <c r="B11" s="5" t="s">
        <v>355</v>
      </c>
      <c r="C11" s="16"/>
      <c r="D11" s="16"/>
      <c r="E11" s="16"/>
      <c r="F11" s="16">
        <v>780</v>
      </c>
      <c r="G11" s="7"/>
      <c r="H11" s="5"/>
      <c r="I11" s="5"/>
      <c r="J11" s="5"/>
      <c r="K11" s="27" t="s">
        <v>810</v>
      </c>
      <c r="L11" s="27" t="s">
        <v>808</v>
      </c>
      <c r="M11" s="27" t="s">
        <v>809</v>
      </c>
      <c r="N11" s="34"/>
    </row>
    <row r="12" spans="1:14" ht="99">
      <c r="A12" s="12">
        <v>1</v>
      </c>
      <c r="B12" s="5" t="s">
        <v>355</v>
      </c>
      <c r="C12" s="16"/>
      <c r="D12" s="16"/>
      <c r="E12" s="16"/>
      <c r="F12" s="16">
        <v>4016</v>
      </c>
      <c r="G12" s="7">
        <v>95965</v>
      </c>
      <c r="H12" s="5" t="s">
        <v>356</v>
      </c>
      <c r="I12" s="5" t="s">
        <v>357</v>
      </c>
      <c r="J12" s="5" t="s">
        <v>1466</v>
      </c>
      <c r="K12" s="18" t="s">
        <v>1196</v>
      </c>
      <c r="L12" s="18" t="s">
        <v>1197</v>
      </c>
      <c r="M12" s="18" t="s">
        <v>1198</v>
      </c>
      <c r="N12" s="15" t="s">
        <v>1199</v>
      </c>
    </row>
    <row r="13" spans="1:14" s="45" customFormat="1" ht="99">
      <c r="A13" s="40">
        <v>1</v>
      </c>
      <c r="B13" s="41" t="s">
        <v>355</v>
      </c>
      <c r="C13" s="42">
        <v>5820</v>
      </c>
      <c r="D13" s="42"/>
      <c r="E13" s="42"/>
      <c r="F13" s="42"/>
      <c r="G13" s="43">
        <v>95965</v>
      </c>
      <c r="H13" s="41" t="s">
        <v>356</v>
      </c>
      <c r="I13" s="41" t="s">
        <v>357</v>
      </c>
      <c r="J13" s="41" t="s">
        <v>1466</v>
      </c>
      <c r="K13" s="27" t="s">
        <v>1577</v>
      </c>
      <c r="L13" s="27" t="s">
        <v>1578</v>
      </c>
      <c r="M13" s="27" t="s">
        <v>462</v>
      </c>
      <c r="N13" s="34" t="s">
        <v>1576</v>
      </c>
    </row>
    <row r="14" spans="1:14" s="45" customFormat="1" ht="99">
      <c r="A14" s="40">
        <v>1</v>
      </c>
      <c r="B14" s="41" t="s">
        <v>355</v>
      </c>
      <c r="C14" s="42">
        <v>405</v>
      </c>
      <c r="D14" s="42"/>
      <c r="E14" s="42"/>
      <c r="F14" s="42"/>
      <c r="G14" s="43">
        <v>95965</v>
      </c>
      <c r="H14" s="41" t="s">
        <v>356</v>
      </c>
      <c r="I14" s="41" t="s">
        <v>357</v>
      </c>
      <c r="J14" s="41" t="s">
        <v>1466</v>
      </c>
      <c r="K14" s="27" t="s">
        <v>468</v>
      </c>
      <c r="L14" s="27" t="s">
        <v>470</v>
      </c>
      <c r="M14" s="27" t="s">
        <v>469</v>
      </c>
      <c r="N14" s="34" t="s">
        <v>73</v>
      </c>
    </row>
    <row r="15" spans="1:14" s="45" customFormat="1" ht="99">
      <c r="A15" s="40">
        <v>1</v>
      </c>
      <c r="B15" s="41" t="s">
        <v>355</v>
      </c>
      <c r="C15" s="42"/>
      <c r="D15" s="42"/>
      <c r="E15" s="42"/>
      <c r="F15" s="42">
        <v>3000</v>
      </c>
      <c r="G15" s="43">
        <v>95965</v>
      </c>
      <c r="H15" s="41" t="s">
        <v>356</v>
      </c>
      <c r="I15" s="41" t="s">
        <v>357</v>
      </c>
      <c r="J15" s="41" t="s">
        <v>1466</v>
      </c>
      <c r="K15" s="27" t="s">
        <v>1737</v>
      </c>
      <c r="L15" s="27" t="s">
        <v>1738</v>
      </c>
      <c r="M15" s="27" t="s">
        <v>1739</v>
      </c>
      <c r="N15" s="34" t="s">
        <v>1740</v>
      </c>
    </row>
    <row r="16" spans="1:14" s="45" customFormat="1" ht="99">
      <c r="A16" s="40">
        <v>1</v>
      </c>
      <c r="B16" s="41" t="s">
        <v>355</v>
      </c>
      <c r="C16" s="42">
        <v>975</v>
      </c>
      <c r="D16" s="42"/>
      <c r="E16" s="42"/>
      <c r="F16" s="42"/>
      <c r="G16" s="43">
        <v>95965</v>
      </c>
      <c r="H16" s="41" t="s">
        <v>356</v>
      </c>
      <c r="I16" s="41" t="s">
        <v>357</v>
      </c>
      <c r="J16" s="41" t="s">
        <v>1466</v>
      </c>
      <c r="K16" s="27" t="s">
        <v>1275</v>
      </c>
      <c r="L16" s="27" t="s">
        <v>1276</v>
      </c>
      <c r="M16" s="27" t="s">
        <v>1277</v>
      </c>
      <c r="N16" s="34" t="s">
        <v>1278</v>
      </c>
    </row>
    <row r="17" spans="1:14" s="45" customFormat="1" ht="99">
      <c r="A17" s="40">
        <v>1</v>
      </c>
      <c r="B17" s="41" t="s">
        <v>355</v>
      </c>
      <c r="C17" s="42">
        <v>495</v>
      </c>
      <c r="D17" s="42"/>
      <c r="E17" s="42"/>
      <c r="F17" s="42"/>
      <c r="G17" s="43">
        <v>95965</v>
      </c>
      <c r="H17" s="41" t="s">
        <v>356</v>
      </c>
      <c r="I17" s="41" t="s">
        <v>357</v>
      </c>
      <c r="J17" s="41" t="s">
        <v>1466</v>
      </c>
      <c r="K17" s="27" t="s">
        <v>94</v>
      </c>
      <c r="L17" s="27" t="s">
        <v>1330</v>
      </c>
      <c r="M17" s="27" t="s">
        <v>93</v>
      </c>
      <c r="N17" s="34" t="s">
        <v>208</v>
      </c>
    </row>
    <row r="18" spans="1:14" ht="85.5">
      <c r="A18" s="14">
        <v>2</v>
      </c>
      <c r="B18" s="8" t="s">
        <v>358</v>
      </c>
      <c r="C18" s="24">
        <v>146000</v>
      </c>
      <c r="D18" s="24"/>
      <c r="E18" s="24"/>
      <c r="F18" s="24">
        <v>154000</v>
      </c>
      <c r="G18" s="9">
        <v>300000</v>
      </c>
      <c r="H18" s="8" t="s">
        <v>359</v>
      </c>
      <c r="I18" s="8" t="s">
        <v>360</v>
      </c>
      <c r="J18" s="8" t="s">
        <v>1466</v>
      </c>
      <c r="K18" s="18" t="s">
        <v>839</v>
      </c>
      <c r="L18" s="18" t="s">
        <v>546</v>
      </c>
      <c r="M18" s="18" t="s">
        <v>545</v>
      </c>
      <c r="N18" s="15" t="s">
        <v>544</v>
      </c>
    </row>
    <row r="19" spans="1:14" ht="142.5">
      <c r="A19" s="12">
        <v>3</v>
      </c>
      <c r="B19" s="5" t="s">
        <v>361</v>
      </c>
      <c r="C19" s="16"/>
      <c r="D19" s="16"/>
      <c r="E19" s="16"/>
      <c r="F19" s="16">
        <v>20000</v>
      </c>
      <c r="G19" s="7">
        <v>60000</v>
      </c>
      <c r="H19" s="5" t="s">
        <v>362</v>
      </c>
      <c r="I19" s="5" t="s">
        <v>363</v>
      </c>
      <c r="J19" s="5" t="s">
        <v>1467</v>
      </c>
      <c r="K19" s="18" t="s">
        <v>840</v>
      </c>
      <c r="L19" s="27" t="s">
        <v>1483</v>
      </c>
      <c r="M19" s="27" t="s">
        <v>1484</v>
      </c>
      <c r="N19" s="15" t="s">
        <v>1154</v>
      </c>
    </row>
    <row r="20" spans="1:14" ht="57">
      <c r="A20" s="12">
        <v>3</v>
      </c>
      <c r="B20" s="5" t="s">
        <v>361</v>
      </c>
      <c r="C20" s="16">
        <v>10000</v>
      </c>
      <c r="D20" s="16"/>
      <c r="E20" s="16">
        <v>10000</v>
      </c>
      <c r="F20" s="16"/>
      <c r="G20" s="7"/>
      <c r="H20" s="5"/>
      <c r="I20" s="5"/>
      <c r="J20" s="5"/>
      <c r="K20" s="27" t="s">
        <v>557</v>
      </c>
      <c r="L20" s="27" t="s">
        <v>640</v>
      </c>
      <c r="M20" s="27" t="s">
        <v>641</v>
      </c>
      <c r="N20" s="34" t="s">
        <v>1595</v>
      </c>
    </row>
    <row r="21" spans="1:14" ht="156.75">
      <c r="A21" s="12">
        <v>3</v>
      </c>
      <c r="B21" s="5" t="s">
        <v>361</v>
      </c>
      <c r="C21" s="16">
        <v>10000</v>
      </c>
      <c r="D21" s="16"/>
      <c r="E21" s="16"/>
      <c r="F21" s="16">
        <v>10000</v>
      </c>
      <c r="G21" s="7">
        <v>60000</v>
      </c>
      <c r="H21" s="5" t="s">
        <v>362</v>
      </c>
      <c r="I21" s="5" t="s">
        <v>363</v>
      </c>
      <c r="J21" s="5" t="s">
        <v>1467</v>
      </c>
      <c r="K21" s="18" t="s">
        <v>1230</v>
      </c>
      <c r="L21" s="27" t="s">
        <v>414</v>
      </c>
      <c r="M21" s="27" t="s">
        <v>415</v>
      </c>
      <c r="N21" s="15" t="s">
        <v>416</v>
      </c>
    </row>
    <row r="22" spans="1:14" s="45" customFormat="1" ht="57">
      <c r="A22" s="40">
        <v>3</v>
      </c>
      <c r="B22" s="41" t="s">
        <v>361</v>
      </c>
      <c r="C22" s="42">
        <v>10000</v>
      </c>
      <c r="D22" s="42"/>
      <c r="E22" s="42">
        <v>10000</v>
      </c>
      <c r="F22" s="42"/>
      <c r="G22" s="43">
        <v>60000</v>
      </c>
      <c r="H22" s="41" t="s">
        <v>362</v>
      </c>
      <c r="I22" s="41" t="s">
        <v>363</v>
      </c>
      <c r="J22" s="41" t="s">
        <v>1467</v>
      </c>
      <c r="K22" s="27" t="s">
        <v>1579</v>
      </c>
      <c r="L22" s="27" t="s">
        <v>1580</v>
      </c>
      <c r="M22" s="27" t="s">
        <v>1581</v>
      </c>
      <c r="N22" s="34" t="s">
        <v>1582</v>
      </c>
    </row>
    <row r="23" spans="1:14" ht="71.25">
      <c r="A23" s="14">
        <v>4</v>
      </c>
      <c r="B23" s="8" t="s">
        <v>364</v>
      </c>
      <c r="C23" s="24"/>
      <c r="D23" s="24"/>
      <c r="E23" s="24"/>
      <c r="F23" s="24">
        <v>6000</v>
      </c>
      <c r="G23" s="9">
        <v>12000</v>
      </c>
      <c r="H23" s="8" t="s">
        <v>365</v>
      </c>
      <c r="I23" s="8" t="s">
        <v>366</v>
      </c>
      <c r="J23" s="8" t="s">
        <v>1467</v>
      </c>
      <c r="K23" s="18" t="s">
        <v>842</v>
      </c>
      <c r="L23" s="18" t="s">
        <v>490</v>
      </c>
      <c r="M23" s="18" t="s">
        <v>1485</v>
      </c>
      <c r="N23" s="15" t="s">
        <v>491</v>
      </c>
    </row>
    <row r="24" spans="1:14" ht="99.75">
      <c r="A24" s="14">
        <v>4</v>
      </c>
      <c r="B24" s="8" t="s">
        <v>364</v>
      </c>
      <c r="C24" s="24">
        <v>6000</v>
      </c>
      <c r="D24" s="24"/>
      <c r="E24" s="24"/>
      <c r="F24" s="24"/>
      <c r="G24" s="9">
        <v>12000</v>
      </c>
      <c r="H24" s="8" t="s">
        <v>365</v>
      </c>
      <c r="I24" s="8" t="s">
        <v>366</v>
      </c>
      <c r="J24" s="8" t="s">
        <v>1467</v>
      </c>
      <c r="K24" s="18" t="s">
        <v>841</v>
      </c>
      <c r="L24" s="18" t="s">
        <v>419</v>
      </c>
      <c r="M24" s="18" t="s">
        <v>418</v>
      </c>
      <c r="N24" s="15" t="s">
        <v>417</v>
      </c>
    </row>
    <row r="25" spans="1:14" ht="114">
      <c r="A25" s="12">
        <v>5</v>
      </c>
      <c r="B25" s="5" t="s">
        <v>367</v>
      </c>
      <c r="C25" s="16"/>
      <c r="D25" s="16"/>
      <c r="E25" s="16"/>
      <c r="F25" s="16">
        <v>127134</v>
      </c>
      <c r="G25" s="7">
        <v>140000</v>
      </c>
      <c r="H25" s="5" t="s">
        <v>368</v>
      </c>
      <c r="I25" s="5" t="s">
        <v>369</v>
      </c>
      <c r="J25" s="5" t="s">
        <v>1468</v>
      </c>
      <c r="K25" s="18" t="s">
        <v>218</v>
      </c>
      <c r="L25" s="18" t="s">
        <v>216</v>
      </c>
      <c r="M25" s="18" t="s">
        <v>217</v>
      </c>
      <c r="N25" s="18" t="s">
        <v>215</v>
      </c>
    </row>
    <row r="26" spans="1:14" s="45" customFormat="1" ht="114">
      <c r="A26" s="40">
        <v>5</v>
      </c>
      <c r="B26" s="41" t="s">
        <v>367</v>
      </c>
      <c r="C26" s="42"/>
      <c r="D26" s="42"/>
      <c r="E26" s="42"/>
      <c r="F26" s="42">
        <v>21300</v>
      </c>
      <c r="G26" s="43">
        <v>140000</v>
      </c>
      <c r="H26" s="41" t="s">
        <v>368</v>
      </c>
      <c r="I26" s="41" t="s">
        <v>369</v>
      </c>
      <c r="J26" s="41" t="s">
        <v>1468</v>
      </c>
      <c r="K26" s="27" t="s">
        <v>1266</v>
      </c>
      <c r="L26" s="27" t="s">
        <v>216</v>
      </c>
      <c r="M26" s="27" t="s">
        <v>1267</v>
      </c>
      <c r="N26" s="27" t="s">
        <v>1268</v>
      </c>
    </row>
    <row r="27" spans="1:14" ht="71.25">
      <c r="A27" s="14">
        <v>6</v>
      </c>
      <c r="B27" s="8" t="s">
        <v>1702</v>
      </c>
      <c r="C27" s="24"/>
      <c r="D27" s="24"/>
      <c r="E27" s="24"/>
      <c r="F27" s="24">
        <v>24330</v>
      </c>
      <c r="G27" s="9">
        <v>50000</v>
      </c>
      <c r="H27" s="8" t="s">
        <v>370</v>
      </c>
      <c r="I27" s="8" t="s">
        <v>371</v>
      </c>
      <c r="J27" s="8" t="s">
        <v>1468</v>
      </c>
      <c r="K27" s="18" t="s">
        <v>843</v>
      </c>
      <c r="L27" s="18" t="s">
        <v>1705</v>
      </c>
      <c r="M27" s="18" t="s">
        <v>1706</v>
      </c>
      <c r="N27" s="15" t="s">
        <v>1704</v>
      </c>
    </row>
    <row r="28" spans="1:14" ht="71.25">
      <c r="A28" s="14">
        <v>6</v>
      </c>
      <c r="B28" s="8" t="s">
        <v>1702</v>
      </c>
      <c r="C28" s="24"/>
      <c r="D28" s="24"/>
      <c r="E28" s="24"/>
      <c r="F28" s="24">
        <v>25000</v>
      </c>
      <c r="G28" s="9">
        <v>50000</v>
      </c>
      <c r="H28" s="8" t="s">
        <v>370</v>
      </c>
      <c r="I28" s="8" t="s">
        <v>371</v>
      </c>
      <c r="J28" s="8" t="s">
        <v>1468</v>
      </c>
      <c r="K28" s="27" t="s">
        <v>844</v>
      </c>
      <c r="L28" s="27" t="s">
        <v>682</v>
      </c>
      <c r="M28" s="27" t="s">
        <v>76</v>
      </c>
      <c r="N28" s="34" t="s">
        <v>954</v>
      </c>
    </row>
    <row r="29" spans="1:14" ht="171">
      <c r="A29" s="12">
        <v>7</v>
      </c>
      <c r="B29" s="5" t="s">
        <v>372</v>
      </c>
      <c r="C29" s="16"/>
      <c r="D29" s="16"/>
      <c r="E29" s="16"/>
      <c r="F29" s="16">
        <v>48347</v>
      </c>
      <c r="G29" s="7"/>
      <c r="H29" s="5"/>
      <c r="I29" s="5"/>
      <c r="J29" s="5"/>
      <c r="K29" s="27" t="s">
        <v>1000</v>
      </c>
      <c r="L29" s="27" t="s">
        <v>796</v>
      </c>
      <c r="M29" s="27" t="s">
        <v>319</v>
      </c>
      <c r="N29" s="15" t="s">
        <v>795</v>
      </c>
    </row>
    <row r="30" spans="1:14" ht="42.75">
      <c r="A30" s="12">
        <v>7</v>
      </c>
      <c r="B30" s="5" t="s">
        <v>372</v>
      </c>
      <c r="C30" s="16"/>
      <c r="D30" s="16"/>
      <c r="E30" s="16"/>
      <c r="F30" s="16">
        <v>18075</v>
      </c>
      <c r="G30" s="7"/>
      <c r="H30" s="5"/>
      <c r="I30" s="5"/>
      <c r="J30" s="5"/>
      <c r="K30" s="27" t="s">
        <v>317</v>
      </c>
      <c r="L30" s="27" t="s">
        <v>318</v>
      </c>
      <c r="M30" s="27" t="s">
        <v>320</v>
      </c>
      <c r="N30" s="15" t="s">
        <v>321</v>
      </c>
    </row>
    <row r="31" spans="1:14" ht="71.25">
      <c r="A31" s="14">
        <v>8</v>
      </c>
      <c r="B31" s="8" t="s">
        <v>373</v>
      </c>
      <c r="C31" s="24">
        <v>21600</v>
      </c>
      <c r="D31" s="24"/>
      <c r="E31" s="24">
        <v>21600</v>
      </c>
      <c r="F31" s="24">
        <v>6000</v>
      </c>
      <c r="G31" s="9">
        <v>55000</v>
      </c>
      <c r="H31" s="8" t="s">
        <v>864</v>
      </c>
      <c r="I31" s="8" t="s">
        <v>865</v>
      </c>
      <c r="J31" s="8" t="s">
        <v>1467</v>
      </c>
      <c r="K31" s="27" t="s">
        <v>1001</v>
      </c>
      <c r="L31" s="27" t="s">
        <v>186</v>
      </c>
      <c r="M31" s="27" t="s">
        <v>192</v>
      </c>
      <c r="N31" s="34" t="s">
        <v>187</v>
      </c>
    </row>
    <row r="32" spans="1:14" ht="71.25">
      <c r="A32" s="14">
        <v>8</v>
      </c>
      <c r="B32" s="8" t="s">
        <v>373</v>
      </c>
      <c r="C32" s="24">
        <v>21400</v>
      </c>
      <c r="D32" s="24"/>
      <c r="E32" s="24">
        <v>21400</v>
      </c>
      <c r="F32" s="24">
        <v>6000</v>
      </c>
      <c r="G32" s="9">
        <v>55000</v>
      </c>
      <c r="H32" s="8" t="s">
        <v>864</v>
      </c>
      <c r="I32" s="8" t="s">
        <v>865</v>
      </c>
      <c r="J32" s="8" t="s">
        <v>1467</v>
      </c>
      <c r="K32" s="27" t="s">
        <v>219</v>
      </c>
      <c r="L32" s="27" t="s">
        <v>186</v>
      </c>
      <c r="M32" s="27" t="s">
        <v>220</v>
      </c>
      <c r="N32" s="34" t="s">
        <v>187</v>
      </c>
    </row>
    <row r="33" spans="1:14" ht="156.75">
      <c r="A33" s="12">
        <v>9</v>
      </c>
      <c r="B33" s="5" t="s">
        <v>866</v>
      </c>
      <c r="C33" s="16"/>
      <c r="D33" s="16"/>
      <c r="E33" s="16"/>
      <c r="F33" s="16">
        <v>26500</v>
      </c>
      <c r="G33" s="7">
        <v>146000</v>
      </c>
      <c r="H33" s="5" t="s">
        <v>867</v>
      </c>
      <c r="I33" s="5" t="s">
        <v>868</v>
      </c>
      <c r="J33" s="5" t="s">
        <v>1471</v>
      </c>
      <c r="K33" s="18" t="s">
        <v>1231</v>
      </c>
      <c r="L33" s="18" t="s">
        <v>1152</v>
      </c>
      <c r="M33" s="18" t="s">
        <v>1151</v>
      </c>
      <c r="N33" s="15" t="s">
        <v>1150</v>
      </c>
    </row>
    <row r="34" spans="1:14" ht="85.5">
      <c r="A34" s="12">
        <v>9</v>
      </c>
      <c r="B34" s="5" t="s">
        <v>866</v>
      </c>
      <c r="C34" s="16">
        <v>53435</v>
      </c>
      <c r="D34" s="16"/>
      <c r="E34" s="16"/>
      <c r="F34" s="16"/>
      <c r="G34" s="7"/>
      <c r="H34" s="5"/>
      <c r="I34" s="5"/>
      <c r="J34" s="5"/>
      <c r="K34" s="18" t="s">
        <v>673</v>
      </c>
      <c r="L34" s="18" t="s">
        <v>970</v>
      </c>
      <c r="M34" s="18" t="s">
        <v>971</v>
      </c>
      <c r="N34" s="15" t="s">
        <v>972</v>
      </c>
    </row>
    <row r="35" spans="1:14" ht="85.5">
      <c r="A35" s="12">
        <v>9</v>
      </c>
      <c r="B35" s="5" t="s">
        <v>866</v>
      </c>
      <c r="C35" s="16"/>
      <c r="D35" s="16"/>
      <c r="E35" s="16"/>
      <c r="F35" s="16">
        <v>26500</v>
      </c>
      <c r="G35" s="7"/>
      <c r="H35" s="5"/>
      <c r="I35" s="5"/>
      <c r="J35" s="5"/>
      <c r="K35" s="18" t="s">
        <v>674</v>
      </c>
      <c r="L35" s="18" t="s">
        <v>558</v>
      </c>
      <c r="M35" s="18" t="s">
        <v>934</v>
      </c>
      <c r="N35" s="15" t="s">
        <v>559</v>
      </c>
    </row>
    <row r="36" spans="1:14" ht="85.5">
      <c r="A36" s="12">
        <v>9</v>
      </c>
      <c r="B36" s="5" t="s">
        <v>866</v>
      </c>
      <c r="C36" s="16">
        <v>39565</v>
      </c>
      <c r="D36" s="16"/>
      <c r="E36" s="16"/>
      <c r="F36" s="16"/>
      <c r="G36" s="7"/>
      <c r="H36" s="5"/>
      <c r="I36" s="5"/>
      <c r="J36" s="5"/>
      <c r="K36" s="18" t="s">
        <v>910</v>
      </c>
      <c r="L36" s="18" t="s">
        <v>912</v>
      </c>
      <c r="M36" s="18" t="s">
        <v>911</v>
      </c>
      <c r="N36" s="15" t="s">
        <v>913</v>
      </c>
    </row>
    <row r="37" spans="1:14" ht="85.5">
      <c r="A37" s="14">
        <v>10</v>
      </c>
      <c r="B37" s="8" t="s">
        <v>869</v>
      </c>
      <c r="C37" s="24">
        <v>24000</v>
      </c>
      <c r="D37" s="24"/>
      <c r="E37" s="24">
        <v>24000</v>
      </c>
      <c r="F37" s="24"/>
      <c r="G37" s="9">
        <v>56000</v>
      </c>
      <c r="H37" s="8" t="s">
        <v>870</v>
      </c>
      <c r="I37" s="8" t="s">
        <v>871</v>
      </c>
      <c r="J37" s="8" t="s">
        <v>1471</v>
      </c>
      <c r="K37" s="18" t="s">
        <v>935</v>
      </c>
      <c r="L37" s="18" t="s">
        <v>560</v>
      </c>
      <c r="M37" s="18" t="s">
        <v>563</v>
      </c>
      <c r="N37" s="15" t="s">
        <v>1153</v>
      </c>
    </row>
    <row r="38" spans="1:14" ht="85.5">
      <c r="A38" s="14">
        <v>10</v>
      </c>
      <c r="B38" s="8" t="s">
        <v>869</v>
      </c>
      <c r="C38" s="24">
        <v>8000</v>
      </c>
      <c r="D38" s="24"/>
      <c r="E38" s="24">
        <v>8000</v>
      </c>
      <c r="F38" s="24"/>
      <c r="G38" s="9"/>
      <c r="H38" s="8"/>
      <c r="I38" s="8"/>
      <c r="J38" s="8"/>
      <c r="K38" s="27" t="s">
        <v>936</v>
      </c>
      <c r="L38" s="27" t="s">
        <v>160</v>
      </c>
      <c r="M38" s="27" t="s">
        <v>561</v>
      </c>
      <c r="N38" s="34" t="s">
        <v>161</v>
      </c>
    </row>
    <row r="39" spans="1:14" ht="71.25">
      <c r="A39" s="14">
        <v>10</v>
      </c>
      <c r="B39" s="8" t="s">
        <v>869</v>
      </c>
      <c r="C39" s="24">
        <v>24000</v>
      </c>
      <c r="D39" s="24"/>
      <c r="E39" s="24">
        <v>24000</v>
      </c>
      <c r="F39" s="24"/>
      <c r="G39" s="9"/>
      <c r="H39" s="8"/>
      <c r="I39" s="8"/>
      <c r="J39" s="8"/>
      <c r="K39" s="18" t="s">
        <v>937</v>
      </c>
      <c r="L39" s="18" t="s">
        <v>560</v>
      </c>
      <c r="M39" s="18" t="s">
        <v>562</v>
      </c>
      <c r="N39" s="15" t="s">
        <v>1153</v>
      </c>
    </row>
    <row r="40" spans="1:14" ht="99.75">
      <c r="A40" s="12">
        <v>11</v>
      </c>
      <c r="B40" s="5" t="s">
        <v>872</v>
      </c>
      <c r="C40" s="16">
        <v>30000</v>
      </c>
      <c r="D40" s="16"/>
      <c r="E40" s="16">
        <v>30000</v>
      </c>
      <c r="F40" s="16">
        <v>10000</v>
      </c>
      <c r="G40" s="7">
        <v>40000</v>
      </c>
      <c r="H40" s="5" t="s">
        <v>873</v>
      </c>
      <c r="I40" s="5" t="s">
        <v>874</v>
      </c>
      <c r="J40" s="5" t="s">
        <v>1467</v>
      </c>
      <c r="K40" s="18" t="s">
        <v>938</v>
      </c>
      <c r="L40" s="18" t="s">
        <v>627</v>
      </c>
      <c r="M40" s="18" t="s">
        <v>626</v>
      </c>
      <c r="N40" s="15" t="s">
        <v>625</v>
      </c>
    </row>
    <row r="41" spans="1:14" s="45" customFormat="1" ht="57">
      <c r="A41" s="14">
        <v>12</v>
      </c>
      <c r="B41" s="8" t="s">
        <v>875</v>
      </c>
      <c r="C41" s="24">
        <v>76500</v>
      </c>
      <c r="D41" s="24"/>
      <c r="E41" s="24"/>
      <c r="F41" s="24"/>
      <c r="G41" s="43">
        <v>95000</v>
      </c>
      <c r="H41" s="41" t="s">
        <v>876</v>
      </c>
      <c r="I41" s="41" t="s">
        <v>877</v>
      </c>
      <c r="J41" s="41" t="s">
        <v>1466</v>
      </c>
      <c r="K41" s="27" t="s">
        <v>1238</v>
      </c>
      <c r="L41" s="27" t="s">
        <v>1241</v>
      </c>
      <c r="M41" s="27" t="s">
        <v>1240</v>
      </c>
      <c r="N41" s="34" t="s">
        <v>1239</v>
      </c>
    </row>
    <row r="42" spans="1:14" ht="16.5">
      <c r="A42" s="64" t="s">
        <v>1448</v>
      </c>
      <c r="B42" s="65"/>
      <c r="C42" s="48">
        <f>SUM(C6:C41)</f>
        <v>496446</v>
      </c>
      <c r="D42" s="48">
        <f>SUM(D6:D41)</f>
        <v>0</v>
      </c>
      <c r="E42" s="48">
        <f>SUM(E6:E41)</f>
        <v>149000</v>
      </c>
      <c r="F42" s="48">
        <f>SUM(F6:F41)</f>
        <v>609452</v>
      </c>
      <c r="G42" s="53"/>
      <c r="H42" s="53"/>
      <c r="I42" s="53"/>
      <c r="J42" s="53"/>
      <c r="K42" s="18"/>
      <c r="L42" s="18"/>
      <c r="M42" s="18"/>
      <c r="N42" s="15"/>
    </row>
    <row r="43" spans="1:14" ht="16.5">
      <c r="A43" s="52" t="s">
        <v>878</v>
      </c>
      <c r="B43" s="53"/>
      <c r="C43" s="53"/>
      <c r="D43" s="53"/>
      <c r="E43" s="53"/>
      <c r="F43" s="53"/>
      <c r="G43" s="53"/>
      <c r="H43" s="53"/>
      <c r="I43" s="53"/>
      <c r="J43" s="53"/>
      <c r="K43" s="54"/>
      <c r="L43" s="54"/>
      <c r="M43" s="54"/>
      <c r="N43" s="55"/>
    </row>
    <row r="44" spans="1:14" ht="16.5">
      <c r="A44" s="52" t="s">
        <v>879</v>
      </c>
      <c r="B44" s="53"/>
      <c r="C44" s="53"/>
      <c r="D44" s="53"/>
      <c r="E44" s="53"/>
      <c r="F44" s="53"/>
      <c r="G44" s="53"/>
      <c r="H44" s="53"/>
      <c r="I44" s="53"/>
      <c r="J44" s="54"/>
      <c r="K44" s="54"/>
      <c r="L44" s="54"/>
      <c r="M44" s="54"/>
      <c r="N44" s="55"/>
    </row>
    <row r="45" spans="1:14" ht="16.5">
      <c r="A45" s="52" t="s">
        <v>880</v>
      </c>
      <c r="B45" s="53"/>
      <c r="C45" s="53"/>
      <c r="D45" s="53"/>
      <c r="E45" s="53"/>
      <c r="F45" s="53"/>
      <c r="G45" s="53"/>
      <c r="H45" s="53"/>
      <c r="I45" s="53"/>
      <c r="J45" s="53"/>
      <c r="K45" s="54"/>
      <c r="L45" s="54"/>
      <c r="M45" s="54"/>
      <c r="N45" s="55"/>
    </row>
    <row r="46" spans="1:14" s="36" customFormat="1" ht="66">
      <c r="A46" s="35" t="s">
        <v>349</v>
      </c>
      <c r="B46" s="37" t="s">
        <v>350</v>
      </c>
      <c r="C46" s="23" t="s">
        <v>336</v>
      </c>
      <c r="D46" s="23" t="s">
        <v>337</v>
      </c>
      <c r="E46" s="23" t="s">
        <v>338</v>
      </c>
      <c r="F46" s="23" t="s">
        <v>339</v>
      </c>
      <c r="G46" s="37" t="s">
        <v>351</v>
      </c>
      <c r="H46" s="37" t="s">
        <v>352</v>
      </c>
      <c r="I46" s="37" t="s">
        <v>353</v>
      </c>
      <c r="J46" s="37" t="s">
        <v>354</v>
      </c>
      <c r="K46" s="1" t="s">
        <v>340</v>
      </c>
      <c r="L46" s="1" t="s">
        <v>341</v>
      </c>
      <c r="M46" s="1" t="s">
        <v>342</v>
      </c>
      <c r="N46" s="2" t="s">
        <v>343</v>
      </c>
    </row>
    <row r="47" spans="1:14" ht="49.5">
      <c r="A47" s="12">
        <v>13</v>
      </c>
      <c r="B47" s="5" t="s">
        <v>881</v>
      </c>
      <c r="C47" s="16"/>
      <c r="D47" s="16"/>
      <c r="E47" s="16"/>
      <c r="F47" s="16"/>
      <c r="G47" s="5">
        <v>0</v>
      </c>
      <c r="H47" s="5" t="s">
        <v>882</v>
      </c>
      <c r="I47" s="5" t="s">
        <v>883</v>
      </c>
      <c r="J47" s="5" t="s">
        <v>1467</v>
      </c>
      <c r="K47" s="18"/>
      <c r="L47" s="18"/>
      <c r="M47" s="18"/>
      <c r="N47" s="15"/>
    </row>
    <row r="48" spans="1:14" ht="115.5">
      <c r="A48" s="14">
        <v>14</v>
      </c>
      <c r="B48" s="8" t="s">
        <v>884</v>
      </c>
      <c r="C48" s="24"/>
      <c r="D48" s="24"/>
      <c r="E48" s="24"/>
      <c r="F48" s="24">
        <v>6000</v>
      </c>
      <c r="G48" s="9">
        <v>131000</v>
      </c>
      <c r="H48" s="8" t="s">
        <v>885</v>
      </c>
      <c r="I48" s="8" t="s">
        <v>886</v>
      </c>
      <c r="J48" s="8" t="s">
        <v>1467</v>
      </c>
      <c r="K48" s="18" t="s">
        <v>1232</v>
      </c>
      <c r="L48" s="18" t="s">
        <v>631</v>
      </c>
      <c r="M48" s="18" t="s">
        <v>630</v>
      </c>
      <c r="N48" s="15" t="s">
        <v>632</v>
      </c>
    </row>
    <row r="49" spans="1:14" ht="100.5" customHeight="1">
      <c r="A49" s="14">
        <v>14</v>
      </c>
      <c r="B49" s="8" t="s">
        <v>884</v>
      </c>
      <c r="C49" s="24"/>
      <c r="D49" s="24"/>
      <c r="E49" s="24"/>
      <c r="F49" s="24">
        <v>6000</v>
      </c>
      <c r="G49" s="9">
        <v>131000</v>
      </c>
      <c r="H49" s="8" t="s">
        <v>885</v>
      </c>
      <c r="I49" s="8" t="s">
        <v>886</v>
      </c>
      <c r="J49" s="8" t="s">
        <v>1467</v>
      </c>
      <c r="K49" s="18" t="s">
        <v>1233</v>
      </c>
      <c r="L49" s="27" t="s">
        <v>420</v>
      </c>
      <c r="M49" s="27" t="s">
        <v>421</v>
      </c>
      <c r="N49" s="34" t="s">
        <v>422</v>
      </c>
    </row>
    <row r="50" spans="1:14" ht="106.5" customHeight="1">
      <c r="A50" s="14">
        <v>14</v>
      </c>
      <c r="B50" s="8" t="s">
        <v>884</v>
      </c>
      <c r="C50" s="24"/>
      <c r="D50" s="24"/>
      <c r="E50" s="24"/>
      <c r="F50" s="24">
        <v>5000</v>
      </c>
      <c r="G50" s="9">
        <v>131000</v>
      </c>
      <c r="H50" s="8" t="s">
        <v>885</v>
      </c>
      <c r="I50" s="8" t="s">
        <v>886</v>
      </c>
      <c r="J50" s="8" t="s">
        <v>1467</v>
      </c>
      <c r="K50" s="27" t="s">
        <v>859</v>
      </c>
      <c r="L50" s="27" t="s">
        <v>423</v>
      </c>
      <c r="M50" s="27" t="s">
        <v>425</v>
      </c>
      <c r="N50" s="34" t="s">
        <v>424</v>
      </c>
    </row>
    <row r="51" spans="1:14" ht="106.5" customHeight="1">
      <c r="A51" s="14">
        <v>14</v>
      </c>
      <c r="B51" s="8" t="s">
        <v>884</v>
      </c>
      <c r="C51" s="24"/>
      <c r="D51" s="24"/>
      <c r="E51" s="24"/>
      <c r="F51" s="24">
        <v>10000</v>
      </c>
      <c r="G51" s="9">
        <v>131000</v>
      </c>
      <c r="H51" s="8" t="s">
        <v>885</v>
      </c>
      <c r="I51" s="8" t="s">
        <v>886</v>
      </c>
      <c r="J51" s="8" t="s">
        <v>1467</v>
      </c>
      <c r="K51" s="27" t="s">
        <v>225</v>
      </c>
      <c r="L51" s="27" t="s">
        <v>226</v>
      </c>
      <c r="M51" s="27" t="s">
        <v>227</v>
      </c>
      <c r="N51" s="34" t="s">
        <v>228</v>
      </c>
    </row>
    <row r="52" spans="1:14" ht="106.5" customHeight="1">
      <c r="A52" s="14">
        <v>14</v>
      </c>
      <c r="B52" s="8" t="s">
        <v>884</v>
      </c>
      <c r="C52" s="24">
        <v>10000</v>
      </c>
      <c r="D52" s="24"/>
      <c r="E52" s="24"/>
      <c r="F52" s="24">
        <v>50000</v>
      </c>
      <c r="G52" s="9">
        <v>131000</v>
      </c>
      <c r="H52" s="8" t="s">
        <v>885</v>
      </c>
      <c r="I52" s="8" t="s">
        <v>886</v>
      </c>
      <c r="J52" s="8" t="s">
        <v>1467</v>
      </c>
      <c r="K52" s="27" t="s">
        <v>1177</v>
      </c>
      <c r="L52" s="27" t="s">
        <v>1178</v>
      </c>
      <c r="M52" s="27" t="s">
        <v>1179</v>
      </c>
      <c r="N52" s="34" t="s">
        <v>1180</v>
      </c>
    </row>
    <row r="53" spans="1:14" ht="65.25" customHeight="1">
      <c r="A53" s="14">
        <v>14</v>
      </c>
      <c r="B53" s="8" t="s">
        <v>884</v>
      </c>
      <c r="C53" s="24">
        <v>4000</v>
      </c>
      <c r="D53" s="24"/>
      <c r="E53" s="24"/>
      <c r="F53" s="24"/>
      <c r="G53" s="9">
        <v>131000</v>
      </c>
      <c r="H53" s="8" t="s">
        <v>885</v>
      </c>
      <c r="I53" s="8" t="s">
        <v>886</v>
      </c>
      <c r="J53" s="8" t="s">
        <v>1467</v>
      </c>
      <c r="K53" s="27" t="s">
        <v>1181</v>
      </c>
      <c r="L53" s="27" t="s">
        <v>1178</v>
      </c>
      <c r="M53" s="27" t="s">
        <v>1182</v>
      </c>
      <c r="N53" s="34" t="s">
        <v>1183</v>
      </c>
    </row>
    <row r="54" spans="1:14" s="45" customFormat="1" ht="65.25" customHeight="1">
      <c r="A54" s="14">
        <v>14</v>
      </c>
      <c r="B54" s="8" t="s">
        <v>884</v>
      </c>
      <c r="C54" s="24">
        <v>5000</v>
      </c>
      <c r="D54" s="24"/>
      <c r="E54" s="24"/>
      <c r="F54" s="24">
        <v>5000</v>
      </c>
      <c r="G54" s="43">
        <v>131000</v>
      </c>
      <c r="H54" s="41" t="s">
        <v>885</v>
      </c>
      <c r="I54" s="41" t="s">
        <v>886</v>
      </c>
      <c r="J54" s="41" t="s">
        <v>1467</v>
      </c>
      <c r="K54" s="27" t="s">
        <v>1585</v>
      </c>
      <c r="L54" s="27" t="s">
        <v>1178</v>
      </c>
      <c r="M54" s="27" t="s">
        <v>1583</v>
      </c>
      <c r="N54" s="34" t="s">
        <v>1584</v>
      </c>
    </row>
    <row r="55" spans="1:14" s="45" customFormat="1" ht="65.25" customHeight="1">
      <c r="A55" s="14">
        <v>14</v>
      </c>
      <c r="B55" s="8" t="s">
        <v>884</v>
      </c>
      <c r="C55" s="24">
        <v>12000</v>
      </c>
      <c r="D55" s="24"/>
      <c r="E55" s="24">
        <v>2000</v>
      </c>
      <c r="F55" s="24">
        <v>18000</v>
      </c>
      <c r="G55" s="43">
        <v>131000</v>
      </c>
      <c r="H55" s="41" t="s">
        <v>885</v>
      </c>
      <c r="I55" s="41" t="s">
        <v>886</v>
      </c>
      <c r="J55" s="41" t="s">
        <v>1467</v>
      </c>
      <c r="K55" s="27" t="s">
        <v>471</v>
      </c>
      <c r="L55" s="27" t="s">
        <v>1178</v>
      </c>
      <c r="M55" s="27" t="s">
        <v>472</v>
      </c>
      <c r="N55" s="34" t="s">
        <v>1584</v>
      </c>
    </row>
    <row r="56" spans="1:14" ht="91.5" customHeight="1">
      <c r="A56" s="12">
        <v>15</v>
      </c>
      <c r="B56" s="5" t="s">
        <v>887</v>
      </c>
      <c r="C56" s="16"/>
      <c r="D56" s="16"/>
      <c r="E56" s="16"/>
      <c r="F56" s="16">
        <v>6000</v>
      </c>
      <c r="G56" s="7">
        <v>15000</v>
      </c>
      <c r="H56" s="5" t="s">
        <v>888</v>
      </c>
      <c r="I56" s="5" t="s">
        <v>889</v>
      </c>
      <c r="J56" s="5" t="s">
        <v>1467</v>
      </c>
      <c r="K56" s="18" t="s">
        <v>860</v>
      </c>
      <c r="L56" s="18" t="s">
        <v>1486</v>
      </c>
      <c r="M56" s="18" t="s">
        <v>1487</v>
      </c>
      <c r="N56" s="15" t="s">
        <v>492</v>
      </c>
    </row>
    <row r="57" spans="1:14" ht="91.5" customHeight="1">
      <c r="A57" s="12">
        <v>15</v>
      </c>
      <c r="B57" s="5" t="s">
        <v>887</v>
      </c>
      <c r="C57" s="16"/>
      <c r="D57" s="16"/>
      <c r="E57" s="16"/>
      <c r="F57" s="16">
        <v>9000</v>
      </c>
      <c r="G57" s="7">
        <v>15000</v>
      </c>
      <c r="H57" s="5" t="s">
        <v>888</v>
      </c>
      <c r="I57" s="5" t="s">
        <v>889</v>
      </c>
      <c r="J57" s="5" t="s">
        <v>1467</v>
      </c>
      <c r="K57" s="18" t="s">
        <v>845</v>
      </c>
      <c r="L57" s="18" t="s">
        <v>846</v>
      </c>
      <c r="M57" s="18" t="s">
        <v>847</v>
      </c>
      <c r="N57" s="15" t="s">
        <v>848</v>
      </c>
    </row>
    <row r="58" spans="1:14" ht="114">
      <c r="A58" s="14">
        <v>16</v>
      </c>
      <c r="B58" s="8" t="s">
        <v>890</v>
      </c>
      <c r="C58" s="24"/>
      <c r="D58" s="24"/>
      <c r="E58" s="24"/>
      <c r="F58" s="24">
        <v>8600</v>
      </c>
      <c r="G58" s="9">
        <v>15000</v>
      </c>
      <c r="H58" s="8" t="s">
        <v>891</v>
      </c>
      <c r="I58" s="8" t="s">
        <v>892</v>
      </c>
      <c r="J58" s="8" t="s">
        <v>1467</v>
      </c>
      <c r="K58" s="27" t="s">
        <v>1104</v>
      </c>
      <c r="L58" s="27" t="s">
        <v>1490</v>
      </c>
      <c r="M58" s="27" t="s">
        <v>1491</v>
      </c>
      <c r="N58" s="34" t="s">
        <v>1482</v>
      </c>
    </row>
    <row r="59" spans="1:14" ht="71.25">
      <c r="A59" s="14">
        <v>16</v>
      </c>
      <c r="B59" s="8" t="s">
        <v>890</v>
      </c>
      <c r="C59" s="24"/>
      <c r="D59" s="24"/>
      <c r="E59" s="24"/>
      <c r="F59" s="24">
        <v>6400</v>
      </c>
      <c r="G59" s="9">
        <v>15000</v>
      </c>
      <c r="H59" s="8" t="s">
        <v>891</v>
      </c>
      <c r="I59" s="8" t="s">
        <v>892</v>
      </c>
      <c r="J59" s="8" t="s">
        <v>1467</v>
      </c>
      <c r="K59" s="27" t="s">
        <v>1102</v>
      </c>
      <c r="L59" s="27" t="s">
        <v>1101</v>
      </c>
      <c r="M59" s="27" t="s">
        <v>1100</v>
      </c>
      <c r="N59" s="34" t="s">
        <v>1103</v>
      </c>
    </row>
    <row r="60" spans="1:14" ht="57">
      <c r="A60" s="12">
        <v>17</v>
      </c>
      <c r="B60" s="5" t="s">
        <v>893</v>
      </c>
      <c r="C60" s="16"/>
      <c r="D60" s="16"/>
      <c r="E60" s="16"/>
      <c r="F60" s="16">
        <v>10000</v>
      </c>
      <c r="G60" s="7">
        <v>15000</v>
      </c>
      <c r="H60" s="5" t="s">
        <v>894</v>
      </c>
      <c r="I60" s="5" t="s">
        <v>895</v>
      </c>
      <c r="J60" s="5" t="s">
        <v>1467</v>
      </c>
      <c r="K60" s="27" t="s">
        <v>792</v>
      </c>
      <c r="L60" s="27" t="s">
        <v>1308</v>
      </c>
      <c r="M60" s="27" t="s">
        <v>1307</v>
      </c>
      <c r="N60" s="34" t="s">
        <v>1306</v>
      </c>
    </row>
    <row r="61" spans="1:14" ht="57">
      <c r="A61" s="12">
        <v>17</v>
      </c>
      <c r="B61" s="5" t="s">
        <v>893</v>
      </c>
      <c r="C61" s="16"/>
      <c r="D61" s="16"/>
      <c r="E61" s="16"/>
      <c r="F61" s="16">
        <v>5000</v>
      </c>
      <c r="G61" s="7">
        <v>15000</v>
      </c>
      <c r="H61" s="5" t="s">
        <v>894</v>
      </c>
      <c r="I61" s="5" t="s">
        <v>895</v>
      </c>
      <c r="J61" s="5" t="s">
        <v>1467</v>
      </c>
      <c r="K61" s="27" t="s">
        <v>1519</v>
      </c>
      <c r="L61" s="27" t="s">
        <v>1521</v>
      </c>
      <c r="M61" s="27" t="s">
        <v>1520</v>
      </c>
      <c r="N61" s="34" t="s">
        <v>1306</v>
      </c>
    </row>
    <row r="62" spans="1:14" ht="71.25">
      <c r="A62" s="14">
        <v>18</v>
      </c>
      <c r="B62" s="8" t="s">
        <v>896</v>
      </c>
      <c r="C62" s="24"/>
      <c r="D62" s="24"/>
      <c r="E62" s="24"/>
      <c r="F62" s="24">
        <v>10000</v>
      </c>
      <c r="G62" s="9">
        <v>15000</v>
      </c>
      <c r="H62" s="8" t="s">
        <v>891</v>
      </c>
      <c r="I62" s="8" t="s">
        <v>892</v>
      </c>
      <c r="J62" s="8" t="s">
        <v>1467</v>
      </c>
      <c r="K62" s="27" t="s">
        <v>1779</v>
      </c>
      <c r="L62" s="27" t="s">
        <v>1488</v>
      </c>
      <c r="M62" s="27" t="s">
        <v>1489</v>
      </c>
      <c r="N62" s="15"/>
    </row>
    <row r="63" spans="1:14" ht="71.25">
      <c r="A63" s="14">
        <v>18</v>
      </c>
      <c r="B63" s="8" t="s">
        <v>896</v>
      </c>
      <c r="C63" s="24">
        <v>15000</v>
      </c>
      <c r="D63" s="24"/>
      <c r="E63" s="24">
        <v>15000</v>
      </c>
      <c r="F63" s="24"/>
      <c r="G63" s="9">
        <v>50000</v>
      </c>
      <c r="H63" s="8" t="s">
        <v>897</v>
      </c>
      <c r="I63" s="8" t="s">
        <v>898</v>
      </c>
      <c r="J63" s="8" t="s">
        <v>1467</v>
      </c>
      <c r="K63" s="27" t="s">
        <v>280</v>
      </c>
      <c r="L63" s="27" t="s">
        <v>671</v>
      </c>
      <c r="M63" s="27" t="s">
        <v>281</v>
      </c>
      <c r="N63" s="15" t="s">
        <v>282</v>
      </c>
    </row>
    <row r="64" spans="1:14" ht="71.25">
      <c r="A64" s="14">
        <v>18</v>
      </c>
      <c r="B64" s="8" t="s">
        <v>896</v>
      </c>
      <c r="C64" s="24"/>
      <c r="D64" s="24"/>
      <c r="E64" s="24"/>
      <c r="F64" s="24">
        <v>10000</v>
      </c>
      <c r="G64" s="9">
        <v>15000</v>
      </c>
      <c r="H64" s="8" t="s">
        <v>891</v>
      </c>
      <c r="I64" s="8" t="s">
        <v>892</v>
      </c>
      <c r="J64" s="8" t="s">
        <v>1467</v>
      </c>
      <c r="K64" s="27" t="s">
        <v>820</v>
      </c>
      <c r="L64" s="27" t="s">
        <v>819</v>
      </c>
      <c r="M64" s="27" t="s">
        <v>818</v>
      </c>
      <c r="N64" s="15"/>
    </row>
    <row r="65" spans="1:14" s="45" customFormat="1" ht="71.25">
      <c r="A65" s="14">
        <v>18</v>
      </c>
      <c r="B65" s="8" t="s">
        <v>896</v>
      </c>
      <c r="C65" s="24">
        <v>15000</v>
      </c>
      <c r="D65" s="24"/>
      <c r="E65" s="24">
        <v>15000</v>
      </c>
      <c r="F65" s="24"/>
      <c r="G65" s="43">
        <v>15000</v>
      </c>
      <c r="H65" s="41" t="s">
        <v>891</v>
      </c>
      <c r="I65" s="41" t="s">
        <v>892</v>
      </c>
      <c r="J65" s="41" t="s">
        <v>1467</v>
      </c>
      <c r="K65" s="27" t="s">
        <v>669</v>
      </c>
      <c r="L65" s="27" t="s">
        <v>672</v>
      </c>
      <c r="M65" s="27" t="s">
        <v>670</v>
      </c>
      <c r="N65" s="34" t="s">
        <v>282</v>
      </c>
    </row>
    <row r="66" spans="1:14" ht="57">
      <c r="A66" s="12">
        <v>19</v>
      </c>
      <c r="B66" s="5" t="s">
        <v>899</v>
      </c>
      <c r="C66" s="16"/>
      <c r="D66" s="16"/>
      <c r="E66" s="16"/>
      <c r="F66" s="16">
        <v>7500</v>
      </c>
      <c r="G66" s="7">
        <v>15000</v>
      </c>
      <c r="H66" s="5" t="s">
        <v>900</v>
      </c>
      <c r="I66" s="5" t="s">
        <v>901</v>
      </c>
      <c r="J66" s="5" t="s">
        <v>1467</v>
      </c>
      <c r="K66" s="18" t="s">
        <v>793</v>
      </c>
      <c r="L66" s="18" t="s">
        <v>1506</v>
      </c>
      <c r="M66" s="18" t="s">
        <v>1507</v>
      </c>
      <c r="N66" s="15"/>
    </row>
    <row r="67" spans="1:14" ht="57">
      <c r="A67" s="12">
        <v>19</v>
      </c>
      <c r="B67" s="5" t="s">
        <v>899</v>
      </c>
      <c r="C67" s="16"/>
      <c r="D67" s="16"/>
      <c r="E67" s="16"/>
      <c r="F67" s="16">
        <v>7500</v>
      </c>
      <c r="G67" s="7">
        <v>15000</v>
      </c>
      <c r="H67" s="5" t="s">
        <v>900</v>
      </c>
      <c r="I67" s="5" t="s">
        <v>901</v>
      </c>
      <c r="J67" s="5" t="s">
        <v>1467</v>
      </c>
      <c r="K67" s="18" t="s">
        <v>1522</v>
      </c>
      <c r="L67" s="18" t="s">
        <v>1506</v>
      </c>
      <c r="M67" s="18" t="s">
        <v>1523</v>
      </c>
      <c r="N67" s="15"/>
    </row>
    <row r="68" spans="1:14" ht="57">
      <c r="A68" s="14">
        <v>20</v>
      </c>
      <c r="B68" s="8" t="s">
        <v>902</v>
      </c>
      <c r="C68" s="24">
        <v>10000</v>
      </c>
      <c r="D68" s="24"/>
      <c r="E68" s="24">
        <v>8000</v>
      </c>
      <c r="F68" s="24"/>
      <c r="G68" s="9">
        <v>20000</v>
      </c>
      <c r="H68" s="8" t="s">
        <v>903</v>
      </c>
      <c r="I68" s="8" t="s">
        <v>904</v>
      </c>
      <c r="J68" s="8" t="s">
        <v>1467</v>
      </c>
      <c r="K68" s="27" t="s">
        <v>72</v>
      </c>
      <c r="L68" s="27" t="s">
        <v>573</v>
      </c>
      <c r="M68" s="27" t="s">
        <v>574</v>
      </c>
      <c r="N68" s="34" t="s">
        <v>575</v>
      </c>
    </row>
    <row r="69" spans="1:14" ht="57">
      <c r="A69" s="14">
        <v>20</v>
      </c>
      <c r="B69" s="8" t="s">
        <v>902</v>
      </c>
      <c r="C69" s="24"/>
      <c r="D69" s="24"/>
      <c r="E69" s="24"/>
      <c r="F69" s="24">
        <v>10000</v>
      </c>
      <c r="G69" s="9">
        <v>20000</v>
      </c>
      <c r="H69" s="8" t="s">
        <v>903</v>
      </c>
      <c r="I69" s="8" t="s">
        <v>904</v>
      </c>
      <c r="J69" s="8" t="s">
        <v>1467</v>
      </c>
      <c r="K69" s="27" t="s">
        <v>1105</v>
      </c>
      <c r="L69" s="27" t="s">
        <v>573</v>
      </c>
      <c r="M69" s="27" t="s">
        <v>1386</v>
      </c>
      <c r="N69" s="34" t="s">
        <v>575</v>
      </c>
    </row>
    <row r="70" spans="1:14" ht="85.5">
      <c r="A70" s="12">
        <v>21</v>
      </c>
      <c r="B70" s="5" t="s">
        <v>905</v>
      </c>
      <c r="C70" s="16"/>
      <c r="D70" s="16"/>
      <c r="E70" s="16"/>
      <c r="F70" s="16">
        <v>12000</v>
      </c>
      <c r="G70" s="7">
        <v>25000</v>
      </c>
      <c r="H70" s="5" t="s">
        <v>906</v>
      </c>
      <c r="I70" s="5" t="s">
        <v>907</v>
      </c>
      <c r="J70" s="5" t="s">
        <v>1467</v>
      </c>
      <c r="K70" s="18" t="s">
        <v>794</v>
      </c>
      <c r="L70" s="27" t="s">
        <v>1503</v>
      </c>
      <c r="M70" s="27" t="s">
        <v>1504</v>
      </c>
      <c r="N70" s="15" t="s">
        <v>1505</v>
      </c>
    </row>
    <row r="71" spans="1:14" ht="85.5">
      <c r="A71" s="12">
        <v>21</v>
      </c>
      <c r="B71" s="5" t="s">
        <v>905</v>
      </c>
      <c r="C71" s="16">
        <v>10000</v>
      </c>
      <c r="D71" s="16"/>
      <c r="E71" s="16"/>
      <c r="F71" s="16">
        <v>3000</v>
      </c>
      <c r="G71" s="7">
        <v>25000</v>
      </c>
      <c r="H71" s="5" t="s">
        <v>906</v>
      </c>
      <c r="I71" s="5" t="s">
        <v>907</v>
      </c>
      <c r="J71" s="5" t="s">
        <v>1467</v>
      </c>
      <c r="K71" s="18" t="s">
        <v>1599</v>
      </c>
      <c r="L71" s="27" t="s">
        <v>1503</v>
      </c>
      <c r="M71" s="27" t="s">
        <v>260</v>
      </c>
      <c r="N71" s="15" t="s">
        <v>1505</v>
      </c>
    </row>
    <row r="72" spans="1:14" ht="114">
      <c r="A72" s="14">
        <v>22</v>
      </c>
      <c r="B72" s="8" t="s">
        <v>908</v>
      </c>
      <c r="C72" s="24"/>
      <c r="D72" s="24"/>
      <c r="E72" s="24"/>
      <c r="F72" s="24">
        <v>6792</v>
      </c>
      <c r="G72" s="9">
        <v>40000</v>
      </c>
      <c r="H72" s="8" t="s">
        <v>909</v>
      </c>
      <c r="I72" s="8" t="s">
        <v>11</v>
      </c>
      <c r="J72" s="8" t="s">
        <v>1469</v>
      </c>
      <c r="K72" s="18" t="s">
        <v>55</v>
      </c>
      <c r="L72" s="18" t="s">
        <v>495</v>
      </c>
      <c r="M72" s="18" t="s">
        <v>494</v>
      </c>
      <c r="N72" s="15" t="s">
        <v>493</v>
      </c>
    </row>
    <row r="73" spans="1:14" ht="71.25">
      <c r="A73" s="14">
        <v>22</v>
      </c>
      <c r="B73" s="8" t="s">
        <v>908</v>
      </c>
      <c r="C73" s="24"/>
      <c r="D73" s="24"/>
      <c r="E73" s="24"/>
      <c r="F73" s="24">
        <v>4993</v>
      </c>
      <c r="G73" s="9">
        <v>40000</v>
      </c>
      <c r="H73" s="8" t="s">
        <v>909</v>
      </c>
      <c r="I73" s="8" t="s">
        <v>11</v>
      </c>
      <c r="J73" s="8" t="s">
        <v>1469</v>
      </c>
      <c r="K73" s="18" t="s">
        <v>788</v>
      </c>
      <c r="L73" s="18" t="s">
        <v>791</v>
      </c>
      <c r="M73" s="18" t="s">
        <v>789</v>
      </c>
      <c r="N73" s="15" t="s">
        <v>790</v>
      </c>
    </row>
    <row r="74" spans="1:14" ht="85.5">
      <c r="A74" s="14">
        <v>22</v>
      </c>
      <c r="B74" s="8" t="s">
        <v>908</v>
      </c>
      <c r="C74" s="24"/>
      <c r="D74" s="24"/>
      <c r="E74" s="24"/>
      <c r="F74" s="24">
        <v>18163</v>
      </c>
      <c r="G74" s="9">
        <v>40000</v>
      </c>
      <c r="H74" s="8" t="s">
        <v>909</v>
      </c>
      <c r="I74" s="8" t="s">
        <v>11</v>
      </c>
      <c r="J74" s="8" t="s">
        <v>1469</v>
      </c>
      <c r="K74" s="18" t="s">
        <v>1605</v>
      </c>
      <c r="L74" s="18" t="s">
        <v>1608</v>
      </c>
      <c r="M74" s="18" t="s">
        <v>1607</v>
      </c>
      <c r="N74" s="15" t="s">
        <v>1606</v>
      </c>
    </row>
    <row r="75" spans="1:14" ht="71.25">
      <c r="A75" s="14">
        <v>22</v>
      </c>
      <c r="B75" s="8" t="s">
        <v>908</v>
      </c>
      <c r="C75" s="24"/>
      <c r="D75" s="24"/>
      <c r="E75" s="24"/>
      <c r="F75" s="24">
        <v>10052</v>
      </c>
      <c r="G75" s="9">
        <v>40000</v>
      </c>
      <c r="H75" s="8" t="s">
        <v>909</v>
      </c>
      <c r="I75" s="8" t="s">
        <v>11</v>
      </c>
      <c r="J75" s="8" t="s">
        <v>1469</v>
      </c>
      <c r="K75" s="18" t="s">
        <v>1399</v>
      </c>
      <c r="L75" s="18" t="s">
        <v>1401</v>
      </c>
      <c r="M75" s="18" t="s">
        <v>1400</v>
      </c>
      <c r="N75" s="15" t="s">
        <v>1402</v>
      </c>
    </row>
    <row r="76" spans="1:14" ht="16.5">
      <c r="A76" s="14"/>
      <c r="B76" s="49" t="s">
        <v>1456</v>
      </c>
      <c r="C76" s="3">
        <f>SUM(C47:C75)</f>
        <v>81000</v>
      </c>
      <c r="D76" s="3">
        <f>SUM(D47:D75)</f>
        <v>0</v>
      </c>
      <c r="E76" s="3">
        <f>SUM(E47:E75)</f>
        <v>40000</v>
      </c>
      <c r="F76" s="3">
        <f>SUM(F47:F75)</f>
        <v>245000</v>
      </c>
      <c r="G76" s="9"/>
      <c r="H76" s="8"/>
      <c r="I76" s="8"/>
      <c r="J76" s="8"/>
      <c r="K76" s="18"/>
      <c r="L76" s="18"/>
      <c r="M76" s="18"/>
      <c r="N76" s="15"/>
    </row>
    <row r="77" spans="1:14" ht="16.5">
      <c r="A77" s="52" t="s">
        <v>12</v>
      </c>
      <c r="B77" s="53"/>
      <c r="C77" s="53"/>
      <c r="D77" s="53"/>
      <c r="E77" s="53"/>
      <c r="F77" s="53"/>
      <c r="G77" s="53"/>
      <c r="H77" s="53"/>
      <c r="I77" s="53"/>
      <c r="J77" s="53"/>
      <c r="K77" s="54"/>
      <c r="L77" s="54"/>
      <c r="M77" s="54"/>
      <c r="N77" s="55"/>
    </row>
    <row r="78" spans="1:14" s="4" customFormat="1" ht="66">
      <c r="A78" s="38" t="s">
        <v>349</v>
      </c>
      <c r="B78" s="37" t="s">
        <v>350</v>
      </c>
      <c r="C78" s="23" t="s">
        <v>336</v>
      </c>
      <c r="D78" s="23" t="s">
        <v>337</v>
      </c>
      <c r="E78" s="23" t="s">
        <v>338</v>
      </c>
      <c r="F78" s="23" t="s">
        <v>339</v>
      </c>
      <c r="G78" s="37" t="s">
        <v>351</v>
      </c>
      <c r="H78" s="37" t="s">
        <v>352</v>
      </c>
      <c r="I78" s="37" t="s">
        <v>353</v>
      </c>
      <c r="J78" s="37" t="s">
        <v>354</v>
      </c>
      <c r="K78" s="1" t="s">
        <v>340</v>
      </c>
      <c r="L78" s="1" t="s">
        <v>341</v>
      </c>
      <c r="M78" s="1" t="s">
        <v>342</v>
      </c>
      <c r="N78" s="2" t="s">
        <v>343</v>
      </c>
    </row>
    <row r="79" spans="1:14" ht="115.5">
      <c r="A79" s="12">
        <v>23</v>
      </c>
      <c r="B79" s="5" t="s">
        <v>13</v>
      </c>
      <c r="C79" s="16">
        <v>10000</v>
      </c>
      <c r="D79" s="16"/>
      <c r="E79" s="16"/>
      <c r="F79" s="16"/>
      <c r="G79" s="7">
        <v>30000</v>
      </c>
      <c r="H79" s="5" t="s">
        <v>14</v>
      </c>
      <c r="I79" s="5" t="s">
        <v>15</v>
      </c>
      <c r="J79" s="5" t="s">
        <v>16</v>
      </c>
      <c r="K79" s="18" t="s">
        <v>1660</v>
      </c>
      <c r="L79" s="18" t="s">
        <v>284</v>
      </c>
      <c r="M79" s="18" t="s">
        <v>283</v>
      </c>
      <c r="N79" s="15" t="s">
        <v>285</v>
      </c>
    </row>
    <row r="80" spans="1:14" s="45" customFormat="1" ht="57">
      <c r="A80" s="40">
        <v>23</v>
      </c>
      <c r="B80" s="41" t="s">
        <v>13</v>
      </c>
      <c r="C80" s="42">
        <v>5000</v>
      </c>
      <c r="D80" s="42"/>
      <c r="E80" s="42"/>
      <c r="F80" s="42"/>
      <c r="G80" s="43"/>
      <c r="H80" s="41"/>
      <c r="I80" s="41"/>
      <c r="J80" s="41"/>
      <c r="K80" s="47" t="s">
        <v>1391</v>
      </c>
      <c r="L80" s="27" t="s">
        <v>941</v>
      </c>
      <c r="M80" s="27" t="s">
        <v>1659</v>
      </c>
      <c r="N80" s="34"/>
    </row>
    <row r="81" spans="1:14" s="45" customFormat="1" ht="85.5">
      <c r="A81" s="40">
        <v>23</v>
      </c>
      <c r="B81" s="41" t="s">
        <v>13</v>
      </c>
      <c r="C81" s="42">
        <v>15000</v>
      </c>
      <c r="D81" s="42"/>
      <c r="E81" s="42"/>
      <c r="F81" s="42"/>
      <c r="G81" s="43"/>
      <c r="H81" s="41"/>
      <c r="I81" s="41"/>
      <c r="J81" s="41"/>
      <c r="K81" s="47" t="s">
        <v>1106</v>
      </c>
      <c r="L81" s="27" t="s">
        <v>1385</v>
      </c>
      <c r="M81" s="27" t="s">
        <v>1108</v>
      </c>
      <c r="N81" s="34" t="s">
        <v>1107</v>
      </c>
    </row>
    <row r="82" spans="1:14" ht="114">
      <c r="A82" s="14">
        <v>24</v>
      </c>
      <c r="B82" s="8" t="s">
        <v>1018</v>
      </c>
      <c r="C82" s="24">
        <v>10000</v>
      </c>
      <c r="D82" s="24"/>
      <c r="E82" s="24"/>
      <c r="F82" s="24"/>
      <c r="G82" s="9">
        <v>10000</v>
      </c>
      <c r="H82" s="8" t="s">
        <v>17</v>
      </c>
      <c r="I82" s="8" t="s">
        <v>18</v>
      </c>
      <c r="J82" s="8" t="s">
        <v>19</v>
      </c>
      <c r="K82" s="27" t="s">
        <v>1254</v>
      </c>
      <c r="L82" s="27" t="s">
        <v>216</v>
      </c>
      <c r="M82" s="27" t="s">
        <v>1267</v>
      </c>
      <c r="N82" s="27" t="s">
        <v>1268</v>
      </c>
    </row>
    <row r="83" spans="1:14" ht="16.5">
      <c r="A83" s="14"/>
      <c r="B83" s="49" t="s">
        <v>1450</v>
      </c>
      <c r="C83" s="3">
        <f>SUM(C79:C82)</f>
        <v>40000</v>
      </c>
      <c r="D83" s="3">
        <f>SUM(D79:D82)</f>
        <v>0</v>
      </c>
      <c r="E83" s="3">
        <f>SUM(E79:E82)</f>
        <v>0</v>
      </c>
      <c r="F83" s="3">
        <f>SUM(F79:F82)</f>
        <v>0</v>
      </c>
      <c r="G83" s="9"/>
      <c r="H83" s="8"/>
      <c r="I83" s="8"/>
      <c r="J83" s="8"/>
      <c r="K83" s="18"/>
      <c r="L83" s="18"/>
      <c r="M83" s="18"/>
      <c r="N83" s="15"/>
    </row>
    <row r="84" spans="1:14" ht="16.5">
      <c r="A84" s="14"/>
      <c r="B84" s="48" t="s">
        <v>1692</v>
      </c>
      <c r="C84" s="48">
        <f>C83+C76</f>
        <v>121000</v>
      </c>
      <c r="D84" s="48">
        <f>D83+D76</f>
        <v>0</v>
      </c>
      <c r="E84" s="48">
        <f>E83+E76</f>
        <v>40000</v>
      </c>
      <c r="F84" s="48">
        <f>F83+F76</f>
        <v>245000</v>
      </c>
      <c r="G84" s="9"/>
      <c r="H84" s="8"/>
      <c r="I84" s="8"/>
      <c r="J84" s="8"/>
      <c r="K84" s="18"/>
      <c r="L84" s="18"/>
      <c r="M84" s="18"/>
      <c r="N84" s="15"/>
    </row>
    <row r="85" spans="1:14" ht="16.5">
      <c r="A85" s="52" t="s">
        <v>20</v>
      </c>
      <c r="B85" s="53"/>
      <c r="C85" s="53"/>
      <c r="D85" s="53"/>
      <c r="E85" s="53"/>
      <c r="F85" s="53"/>
      <c r="G85" s="53"/>
      <c r="H85" s="53"/>
      <c r="I85" s="53"/>
      <c r="J85" s="54"/>
      <c r="K85" s="54"/>
      <c r="L85" s="54"/>
      <c r="M85" s="54"/>
      <c r="N85" s="55"/>
    </row>
    <row r="86" spans="1:14" ht="16.5">
      <c r="A86" s="52" t="s">
        <v>21</v>
      </c>
      <c r="B86" s="53"/>
      <c r="C86" s="53"/>
      <c r="D86" s="53"/>
      <c r="E86" s="53"/>
      <c r="F86" s="53"/>
      <c r="G86" s="53"/>
      <c r="H86" s="53"/>
      <c r="I86" s="53"/>
      <c r="J86" s="53"/>
      <c r="K86" s="54"/>
      <c r="L86" s="54"/>
      <c r="M86" s="54"/>
      <c r="N86" s="55"/>
    </row>
    <row r="87" spans="1:14" s="39" customFormat="1" ht="66">
      <c r="A87" s="38" t="s">
        <v>349</v>
      </c>
      <c r="B87" s="37" t="s">
        <v>350</v>
      </c>
      <c r="C87" s="23" t="s">
        <v>1495</v>
      </c>
      <c r="D87" s="23" t="s">
        <v>1496</v>
      </c>
      <c r="E87" s="23" t="s">
        <v>1497</v>
      </c>
      <c r="F87" s="23" t="s">
        <v>1498</v>
      </c>
      <c r="G87" s="37" t="s">
        <v>351</v>
      </c>
      <c r="H87" s="37" t="s">
        <v>352</v>
      </c>
      <c r="I87" s="37" t="s">
        <v>353</v>
      </c>
      <c r="J87" s="37" t="s">
        <v>354</v>
      </c>
      <c r="K87" s="1" t="s">
        <v>1499</v>
      </c>
      <c r="L87" s="1" t="s">
        <v>1500</v>
      </c>
      <c r="M87" s="1" t="s">
        <v>1501</v>
      </c>
      <c r="N87" s="2" t="s">
        <v>1502</v>
      </c>
    </row>
    <row r="88" spans="1:14" ht="85.5">
      <c r="A88" s="12">
        <v>25</v>
      </c>
      <c r="B88" s="5" t="s">
        <v>22</v>
      </c>
      <c r="C88" s="16">
        <v>31000</v>
      </c>
      <c r="D88" s="16"/>
      <c r="E88" s="16">
        <v>21900</v>
      </c>
      <c r="F88" s="16"/>
      <c r="G88" s="7">
        <v>62000</v>
      </c>
      <c r="H88" s="5" t="s">
        <v>23</v>
      </c>
      <c r="I88" s="5" t="s">
        <v>24</v>
      </c>
      <c r="J88" s="5" t="s">
        <v>1471</v>
      </c>
      <c r="K88" s="18" t="s">
        <v>1222</v>
      </c>
      <c r="L88" s="18" t="s">
        <v>635</v>
      </c>
      <c r="M88" s="18" t="s">
        <v>638</v>
      </c>
      <c r="N88" s="15" t="s">
        <v>634</v>
      </c>
    </row>
    <row r="89" spans="1:14" ht="49.5">
      <c r="A89" s="12">
        <v>25</v>
      </c>
      <c r="B89" s="5" t="s">
        <v>22</v>
      </c>
      <c r="C89" s="16">
        <v>31000</v>
      </c>
      <c r="D89" s="16"/>
      <c r="E89" s="16">
        <v>21900</v>
      </c>
      <c r="F89" s="16"/>
      <c r="G89" s="7">
        <v>62000</v>
      </c>
      <c r="H89" s="5" t="s">
        <v>23</v>
      </c>
      <c r="I89" s="5" t="s">
        <v>24</v>
      </c>
      <c r="J89" s="5" t="s">
        <v>1471</v>
      </c>
      <c r="K89" s="18" t="s">
        <v>920</v>
      </c>
      <c r="L89" s="18" t="s">
        <v>635</v>
      </c>
      <c r="M89" s="18" t="s">
        <v>918</v>
      </c>
      <c r="N89" s="15" t="s">
        <v>919</v>
      </c>
    </row>
    <row r="90" spans="1:14" ht="99.75">
      <c r="A90" s="14">
        <v>26</v>
      </c>
      <c r="B90" s="8" t="s">
        <v>25</v>
      </c>
      <c r="C90" s="24">
        <v>30000</v>
      </c>
      <c r="D90" s="24"/>
      <c r="E90" s="24">
        <v>4000</v>
      </c>
      <c r="F90" s="24"/>
      <c r="G90" s="9">
        <v>120000</v>
      </c>
      <c r="H90" s="8" t="s">
        <v>1445</v>
      </c>
      <c r="I90" s="8" t="s">
        <v>865</v>
      </c>
      <c r="J90" s="8" t="s">
        <v>1467</v>
      </c>
      <c r="K90" s="27" t="s">
        <v>1223</v>
      </c>
      <c r="L90" s="27" t="s">
        <v>1305</v>
      </c>
      <c r="M90" s="27" t="s">
        <v>1303</v>
      </c>
      <c r="N90" s="34" t="s">
        <v>1304</v>
      </c>
    </row>
    <row r="91" spans="1:14" ht="99.75">
      <c r="A91" s="14">
        <v>26</v>
      </c>
      <c r="B91" s="8" t="s">
        <v>25</v>
      </c>
      <c r="C91" s="24">
        <v>30000</v>
      </c>
      <c r="D91" s="24"/>
      <c r="E91" s="24"/>
      <c r="F91" s="24"/>
      <c r="G91" s="9"/>
      <c r="H91" s="8"/>
      <c r="I91" s="8"/>
      <c r="J91" s="8"/>
      <c r="K91" s="27" t="s">
        <v>649</v>
      </c>
      <c r="L91" s="27" t="s">
        <v>636</v>
      </c>
      <c r="M91" s="27" t="s">
        <v>639</v>
      </c>
      <c r="N91" s="34" t="s">
        <v>637</v>
      </c>
    </row>
    <row r="92" spans="1:14" ht="99">
      <c r="A92" s="14">
        <v>26</v>
      </c>
      <c r="B92" s="8" t="s">
        <v>25</v>
      </c>
      <c r="C92" s="24">
        <v>30000</v>
      </c>
      <c r="D92" s="24"/>
      <c r="E92" s="24">
        <v>4000</v>
      </c>
      <c r="F92" s="24"/>
      <c r="G92" s="9">
        <v>120000</v>
      </c>
      <c r="H92" s="8" t="s">
        <v>1445</v>
      </c>
      <c r="I92" s="8" t="s">
        <v>865</v>
      </c>
      <c r="J92" s="8" t="s">
        <v>1467</v>
      </c>
      <c r="K92" s="27" t="s">
        <v>1224</v>
      </c>
      <c r="L92" s="27" t="s">
        <v>308</v>
      </c>
      <c r="M92" s="27" t="s">
        <v>309</v>
      </c>
      <c r="N92" s="34" t="s">
        <v>310</v>
      </c>
    </row>
    <row r="93" spans="1:14" s="45" customFormat="1" ht="99">
      <c r="A93" s="14">
        <v>26</v>
      </c>
      <c r="B93" s="8" t="s">
        <v>25</v>
      </c>
      <c r="C93" s="24">
        <v>30000</v>
      </c>
      <c r="D93" s="24"/>
      <c r="E93" s="24"/>
      <c r="F93" s="24"/>
      <c r="G93" s="43">
        <v>120000</v>
      </c>
      <c r="H93" s="41" t="s">
        <v>1445</v>
      </c>
      <c r="I93" s="41" t="s">
        <v>865</v>
      </c>
      <c r="J93" s="41" t="s">
        <v>1467</v>
      </c>
      <c r="K93" s="27" t="s">
        <v>664</v>
      </c>
      <c r="L93" s="27" t="s">
        <v>661</v>
      </c>
      <c r="M93" s="27" t="s">
        <v>662</v>
      </c>
      <c r="N93" s="34" t="s">
        <v>663</v>
      </c>
    </row>
    <row r="94" spans="1:14" ht="71.25">
      <c r="A94" s="12">
        <v>27</v>
      </c>
      <c r="B94" s="5" t="s">
        <v>26</v>
      </c>
      <c r="C94" s="16">
        <v>24604</v>
      </c>
      <c r="D94" s="16"/>
      <c r="E94" s="16"/>
      <c r="F94" s="16"/>
      <c r="G94" s="7">
        <v>80000</v>
      </c>
      <c r="H94" s="5" t="s">
        <v>27</v>
      </c>
      <c r="I94" s="5" t="s">
        <v>28</v>
      </c>
      <c r="J94" s="5" t="s">
        <v>1469</v>
      </c>
      <c r="K94" s="18" t="s">
        <v>1526</v>
      </c>
      <c r="L94" s="18" t="s">
        <v>1149</v>
      </c>
      <c r="M94" s="18" t="s">
        <v>1148</v>
      </c>
      <c r="N94" s="15" t="s">
        <v>1147</v>
      </c>
    </row>
    <row r="95" spans="1:14" ht="71.25">
      <c r="A95" s="12">
        <v>27</v>
      </c>
      <c r="B95" s="5" t="s">
        <v>26</v>
      </c>
      <c r="C95" s="16">
        <v>24802</v>
      </c>
      <c r="D95" s="16"/>
      <c r="E95" s="16"/>
      <c r="F95" s="16"/>
      <c r="G95" s="7">
        <v>80000</v>
      </c>
      <c r="H95" s="5" t="s">
        <v>27</v>
      </c>
      <c r="I95" s="5" t="s">
        <v>28</v>
      </c>
      <c r="J95" s="5" t="s">
        <v>1469</v>
      </c>
      <c r="K95" s="18" t="s">
        <v>1527</v>
      </c>
      <c r="L95" s="18" t="s">
        <v>162</v>
      </c>
      <c r="M95" s="18" t="s">
        <v>163</v>
      </c>
      <c r="N95" s="15" t="s">
        <v>164</v>
      </c>
    </row>
    <row r="96" spans="1:14" ht="71.25">
      <c r="A96" s="12">
        <v>27</v>
      </c>
      <c r="B96" s="5" t="s">
        <v>26</v>
      </c>
      <c r="C96" s="16">
        <v>30594</v>
      </c>
      <c r="D96" s="16"/>
      <c r="E96" s="16"/>
      <c r="F96" s="16"/>
      <c r="G96" s="7">
        <v>80000</v>
      </c>
      <c r="H96" s="5" t="s">
        <v>27</v>
      </c>
      <c r="I96" s="5" t="s">
        <v>28</v>
      </c>
      <c r="J96" s="5" t="s">
        <v>1469</v>
      </c>
      <c r="K96" s="18" t="s">
        <v>532</v>
      </c>
      <c r="L96" s="18" t="s">
        <v>534</v>
      </c>
      <c r="M96" s="18" t="s">
        <v>535</v>
      </c>
      <c r="N96" s="15" t="s">
        <v>533</v>
      </c>
    </row>
    <row r="97" spans="1:14" ht="99.75">
      <c r="A97" s="14">
        <v>28</v>
      </c>
      <c r="B97" s="8" t="s">
        <v>29</v>
      </c>
      <c r="C97" s="24">
        <v>5994</v>
      </c>
      <c r="D97" s="24"/>
      <c r="E97" s="24"/>
      <c r="F97" s="24"/>
      <c r="G97" s="9">
        <v>20000</v>
      </c>
      <c r="H97" s="8" t="s">
        <v>30</v>
      </c>
      <c r="I97" s="8" t="s">
        <v>31</v>
      </c>
      <c r="J97" s="8" t="s">
        <v>1469</v>
      </c>
      <c r="K97" s="18" t="s">
        <v>1528</v>
      </c>
      <c r="L97" s="18" t="s">
        <v>1492</v>
      </c>
      <c r="M97" s="18" t="s">
        <v>1493</v>
      </c>
      <c r="N97" s="15" t="s">
        <v>629</v>
      </c>
    </row>
    <row r="98" spans="1:14" ht="142.5">
      <c r="A98" s="14">
        <v>28</v>
      </c>
      <c r="B98" s="8" t="s">
        <v>29</v>
      </c>
      <c r="C98" s="24">
        <v>2000</v>
      </c>
      <c r="D98" s="24"/>
      <c r="E98" s="24"/>
      <c r="F98" s="24"/>
      <c r="G98" s="9"/>
      <c r="H98" s="8"/>
      <c r="I98" s="8"/>
      <c r="J98" s="8"/>
      <c r="K98" s="18" t="s">
        <v>1529</v>
      </c>
      <c r="L98" s="18" t="s">
        <v>1339</v>
      </c>
      <c r="M98" s="18" t="s">
        <v>1338</v>
      </c>
      <c r="N98" s="15" t="s">
        <v>1340</v>
      </c>
    </row>
    <row r="99" spans="1:14" s="45" customFormat="1" ht="57">
      <c r="A99" s="14">
        <v>28</v>
      </c>
      <c r="B99" s="8" t="s">
        <v>29</v>
      </c>
      <c r="C99" s="24">
        <v>12006</v>
      </c>
      <c r="D99" s="24"/>
      <c r="E99" s="24"/>
      <c r="F99" s="24"/>
      <c r="G99" s="43"/>
      <c r="H99" s="41"/>
      <c r="I99" s="41"/>
      <c r="J99" s="41"/>
      <c r="K99" s="27" t="s">
        <v>665</v>
      </c>
      <c r="L99" s="27" t="s">
        <v>666</v>
      </c>
      <c r="M99" s="27" t="s">
        <v>667</v>
      </c>
      <c r="N99" s="34" t="s">
        <v>668</v>
      </c>
    </row>
    <row r="100" spans="1:14" ht="16.5">
      <c r="A100" s="14"/>
      <c r="B100" s="49" t="s">
        <v>1693</v>
      </c>
      <c r="C100" s="3">
        <f>SUM(C88:C99)</f>
        <v>282000</v>
      </c>
      <c r="D100" s="3">
        <f>SUM(D89:D99)</f>
        <v>0</v>
      </c>
      <c r="E100" s="3">
        <f>SUM(E88:E99)</f>
        <v>51800</v>
      </c>
      <c r="F100" s="3">
        <f>SUM(F89:F99)</f>
        <v>0</v>
      </c>
      <c r="G100" s="9"/>
      <c r="H100" s="8"/>
      <c r="I100" s="8"/>
      <c r="J100" s="8"/>
      <c r="K100" s="18"/>
      <c r="L100" s="18"/>
      <c r="M100" s="18"/>
      <c r="N100" s="15"/>
    </row>
    <row r="101" spans="1:14" ht="16.5">
      <c r="A101" s="52" t="s">
        <v>32</v>
      </c>
      <c r="B101" s="53"/>
      <c r="C101" s="53"/>
      <c r="D101" s="53"/>
      <c r="E101" s="53"/>
      <c r="F101" s="53"/>
      <c r="G101" s="53"/>
      <c r="H101" s="53"/>
      <c r="I101" s="53"/>
      <c r="J101" s="53"/>
      <c r="K101" s="54"/>
      <c r="L101" s="54"/>
      <c r="M101" s="54"/>
      <c r="N101" s="55"/>
    </row>
    <row r="102" spans="1:14" s="4" customFormat="1" ht="66">
      <c r="A102" s="38" t="s">
        <v>349</v>
      </c>
      <c r="B102" s="37" t="s">
        <v>350</v>
      </c>
      <c r="C102" s="23" t="s">
        <v>1495</v>
      </c>
      <c r="D102" s="23" t="s">
        <v>1496</v>
      </c>
      <c r="E102" s="23" t="s">
        <v>1497</v>
      </c>
      <c r="F102" s="23" t="s">
        <v>1498</v>
      </c>
      <c r="G102" s="37" t="s">
        <v>351</v>
      </c>
      <c r="H102" s="37" t="s">
        <v>352</v>
      </c>
      <c r="I102" s="37" t="s">
        <v>353</v>
      </c>
      <c r="J102" s="37" t="s">
        <v>354</v>
      </c>
      <c r="K102" s="1" t="s">
        <v>1499</v>
      </c>
      <c r="L102" s="1" t="s">
        <v>1500</v>
      </c>
      <c r="M102" s="1" t="s">
        <v>1501</v>
      </c>
      <c r="N102" s="2" t="s">
        <v>1502</v>
      </c>
    </row>
    <row r="103" spans="1:14" ht="57">
      <c r="A103" s="12">
        <v>29</v>
      </c>
      <c r="B103" s="5" t="s">
        <v>33</v>
      </c>
      <c r="C103" s="16">
        <v>14759</v>
      </c>
      <c r="D103" s="16"/>
      <c r="E103" s="16"/>
      <c r="F103" s="16"/>
      <c r="G103" s="7">
        <v>20000</v>
      </c>
      <c r="H103" s="5" t="s">
        <v>34</v>
      </c>
      <c r="I103" s="5" t="s">
        <v>35</v>
      </c>
      <c r="J103" s="5" t="s">
        <v>1472</v>
      </c>
      <c r="K103" s="27" t="s">
        <v>1480</v>
      </c>
      <c r="L103" s="27" t="s">
        <v>1477</v>
      </c>
      <c r="M103" s="27" t="s">
        <v>1494</v>
      </c>
      <c r="N103" s="34" t="s">
        <v>1478</v>
      </c>
    </row>
    <row r="104" spans="1:14" ht="57">
      <c r="A104" s="14">
        <v>30</v>
      </c>
      <c r="B104" s="8" t="s">
        <v>36</v>
      </c>
      <c r="C104" s="24">
        <v>5000</v>
      </c>
      <c r="D104" s="24"/>
      <c r="E104" s="24">
        <v>5000</v>
      </c>
      <c r="F104" s="24">
        <v>11070</v>
      </c>
      <c r="G104" s="9">
        <v>45000</v>
      </c>
      <c r="H104" s="8" t="s">
        <v>37</v>
      </c>
      <c r="I104" s="8" t="s">
        <v>38</v>
      </c>
      <c r="J104" s="8" t="s">
        <v>1472</v>
      </c>
      <c r="K104" s="18" t="s">
        <v>1290</v>
      </c>
      <c r="L104" s="18" t="s">
        <v>175</v>
      </c>
      <c r="M104" s="18" t="s">
        <v>174</v>
      </c>
      <c r="N104" s="15" t="s">
        <v>173</v>
      </c>
    </row>
    <row r="105" spans="1:14" ht="85.5">
      <c r="A105" s="14">
        <v>30</v>
      </c>
      <c r="B105" s="8" t="s">
        <v>36</v>
      </c>
      <c r="C105" s="24">
        <v>8000</v>
      </c>
      <c r="D105" s="24"/>
      <c r="E105" s="24">
        <v>8000</v>
      </c>
      <c r="F105" s="24">
        <v>24680</v>
      </c>
      <c r="G105" s="9">
        <v>45000</v>
      </c>
      <c r="H105" s="8" t="s">
        <v>37</v>
      </c>
      <c r="I105" s="8" t="s">
        <v>38</v>
      </c>
      <c r="J105" s="8" t="s">
        <v>1472</v>
      </c>
      <c r="K105" s="18" t="s">
        <v>231</v>
      </c>
      <c r="L105" s="18" t="s">
        <v>230</v>
      </c>
      <c r="M105" s="18" t="s">
        <v>229</v>
      </c>
      <c r="N105" s="15" t="s">
        <v>232</v>
      </c>
    </row>
    <row r="106" spans="1:14" ht="71.25">
      <c r="A106" s="12">
        <v>31</v>
      </c>
      <c r="B106" s="5" t="s">
        <v>1225</v>
      </c>
      <c r="C106" s="16"/>
      <c r="D106" s="16"/>
      <c r="E106" s="16"/>
      <c r="F106" s="16">
        <v>40224</v>
      </c>
      <c r="G106" s="7">
        <v>40000</v>
      </c>
      <c r="H106" s="5" t="s">
        <v>1226</v>
      </c>
      <c r="I106" s="5" t="s">
        <v>1227</v>
      </c>
      <c r="J106" s="5" t="s">
        <v>1472</v>
      </c>
      <c r="K106" s="18" t="s">
        <v>1625</v>
      </c>
      <c r="L106" s="18" t="s">
        <v>1628</v>
      </c>
      <c r="M106" s="18" t="s">
        <v>1627</v>
      </c>
      <c r="N106" s="15" t="s">
        <v>1626</v>
      </c>
    </row>
    <row r="107" spans="1:14" ht="85.5">
      <c r="A107" s="14">
        <v>32</v>
      </c>
      <c r="B107" s="8" t="s">
        <v>1228</v>
      </c>
      <c r="C107" s="24"/>
      <c r="D107" s="24"/>
      <c r="E107" s="24"/>
      <c r="F107" s="24">
        <v>36000</v>
      </c>
      <c r="G107" s="9">
        <v>35000</v>
      </c>
      <c r="H107" s="8" t="s">
        <v>1229</v>
      </c>
      <c r="I107" s="8" t="s">
        <v>123</v>
      </c>
      <c r="J107" s="8" t="s">
        <v>1472</v>
      </c>
      <c r="K107" s="18" t="s">
        <v>1629</v>
      </c>
      <c r="L107" s="18" t="s">
        <v>1631</v>
      </c>
      <c r="M107" s="18" t="s">
        <v>1632</v>
      </c>
      <c r="N107" s="15" t="s">
        <v>1630</v>
      </c>
    </row>
    <row r="108" spans="1:14" ht="71.25">
      <c r="A108" s="12">
        <v>33</v>
      </c>
      <c r="B108" s="5" t="s">
        <v>124</v>
      </c>
      <c r="C108" s="16"/>
      <c r="D108" s="16"/>
      <c r="E108" s="16"/>
      <c r="F108" s="16">
        <v>30075</v>
      </c>
      <c r="G108" s="7">
        <v>50000</v>
      </c>
      <c r="H108" s="5" t="s">
        <v>125</v>
      </c>
      <c r="I108" s="5" t="s">
        <v>1227</v>
      </c>
      <c r="J108" s="5" t="s">
        <v>1472</v>
      </c>
      <c r="K108" s="18" t="s">
        <v>653</v>
      </c>
      <c r="L108" s="18" t="s">
        <v>769</v>
      </c>
      <c r="M108" s="18" t="s">
        <v>768</v>
      </c>
      <c r="N108" s="15" t="s">
        <v>767</v>
      </c>
    </row>
    <row r="109" spans="1:14" ht="71.25">
      <c r="A109" s="12">
        <v>33</v>
      </c>
      <c r="B109" s="5" t="s">
        <v>124</v>
      </c>
      <c r="C109" s="16"/>
      <c r="D109" s="16"/>
      <c r="E109" s="16"/>
      <c r="F109" s="16">
        <v>20017</v>
      </c>
      <c r="G109" s="7">
        <v>50000</v>
      </c>
      <c r="H109" s="5" t="s">
        <v>125</v>
      </c>
      <c r="I109" s="5" t="s">
        <v>1227</v>
      </c>
      <c r="J109" s="5" t="s">
        <v>1472</v>
      </c>
      <c r="K109" s="18" t="s">
        <v>654</v>
      </c>
      <c r="L109" s="18" t="s">
        <v>651</v>
      </c>
      <c r="M109" s="18" t="s">
        <v>650</v>
      </c>
      <c r="N109" s="15" t="s">
        <v>652</v>
      </c>
    </row>
    <row r="110" spans="1:14" ht="16.5">
      <c r="A110" s="12"/>
      <c r="B110" s="49" t="s">
        <v>1451</v>
      </c>
      <c r="C110" s="3">
        <f>SUM(C103:C109)</f>
        <v>27759</v>
      </c>
      <c r="D110" s="3">
        <f>SUM(D103:D109)</f>
        <v>0</v>
      </c>
      <c r="E110" s="3">
        <f>SUM(E103:E109)</f>
        <v>13000</v>
      </c>
      <c r="F110" s="3">
        <f>SUM(F103:F109)</f>
        <v>162066</v>
      </c>
      <c r="G110" s="7"/>
      <c r="H110" s="5"/>
      <c r="I110" s="5"/>
      <c r="J110" s="5"/>
      <c r="K110" s="18"/>
      <c r="L110" s="18"/>
      <c r="M110" s="18"/>
      <c r="N110" s="15"/>
    </row>
    <row r="111" spans="1:14" ht="16.5">
      <c r="A111" s="12"/>
      <c r="B111" s="50" t="s">
        <v>1449</v>
      </c>
      <c r="C111" s="48">
        <f>C110+C100</f>
        <v>309759</v>
      </c>
      <c r="D111" s="48">
        <f>D110+D100</f>
        <v>0</v>
      </c>
      <c r="E111" s="48">
        <f>E110+E100</f>
        <v>64800</v>
      </c>
      <c r="F111" s="48">
        <f>F110+F100</f>
        <v>162066</v>
      </c>
      <c r="G111" s="7"/>
      <c r="H111" s="5"/>
      <c r="I111" s="5"/>
      <c r="J111" s="5"/>
      <c r="K111" s="18"/>
      <c r="L111" s="18"/>
      <c r="M111" s="18"/>
      <c r="N111" s="15"/>
    </row>
    <row r="112" spans="1:14" ht="16.5">
      <c r="A112" s="52" t="s">
        <v>126</v>
      </c>
      <c r="B112" s="53"/>
      <c r="C112" s="53"/>
      <c r="D112" s="53"/>
      <c r="E112" s="53"/>
      <c r="F112" s="53"/>
      <c r="G112" s="53"/>
      <c r="H112" s="53"/>
      <c r="I112" s="53"/>
      <c r="J112" s="54"/>
      <c r="K112" s="54"/>
      <c r="L112" s="54"/>
      <c r="M112" s="54"/>
      <c r="N112" s="55"/>
    </row>
    <row r="113" spans="1:14" ht="16.5">
      <c r="A113" s="52" t="s">
        <v>127</v>
      </c>
      <c r="B113" s="53"/>
      <c r="C113" s="53"/>
      <c r="D113" s="53"/>
      <c r="E113" s="53"/>
      <c r="F113" s="53"/>
      <c r="G113" s="53"/>
      <c r="H113" s="53"/>
      <c r="I113" s="53"/>
      <c r="J113" s="53"/>
      <c r="K113" s="54"/>
      <c r="L113" s="54"/>
      <c r="M113" s="54"/>
      <c r="N113" s="55"/>
    </row>
    <row r="114" spans="1:14" s="4" customFormat="1" ht="66">
      <c r="A114" s="38" t="s">
        <v>349</v>
      </c>
      <c r="B114" s="37" t="s">
        <v>350</v>
      </c>
      <c r="C114" s="23" t="s">
        <v>1495</v>
      </c>
      <c r="D114" s="23" t="s">
        <v>1496</v>
      </c>
      <c r="E114" s="23" t="s">
        <v>1497</v>
      </c>
      <c r="F114" s="23" t="s">
        <v>1498</v>
      </c>
      <c r="G114" s="37" t="s">
        <v>351</v>
      </c>
      <c r="H114" s="37" t="s">
        <v>352</v>
      </c>
      <c r="I114" s="37" t="s">
        <v>353</v>
      </c>
      <c r="J114" s="37" t="s">
        <v>354</v>
      </c>
      <c r="K114" s="1" t="s">
        <v>1499</v>
      </c>
      <c r="L114" s="1" t="s">
        <v>1500</v>
      </c>
      <c r="M114" s="1" t="s">
        <v>1501</v>
      </c>
      <c r="N114" s="2" t="s">
        <v>1502</v>
      </c>
    </row>
    <row r="115" spans="1:14" ht="128.25">
      <c r="A115" s="14">
        <v>34</v>
      </c>
      <c r="B115" s="8" t="s">
        <v>128</v>
      </c>
      <c r="C115" s="24">
        <v>4200</v>
      </c>
      <c r="D115" s="24"/>
      <c r="E115" s="24">
        <v>4200</v>
      </c>
      <c r="F115" s="24">
        <v>11745</v>
      </c>
      <c r="G115" s="9">
        <v>95000</v>
      </c>
      <c r="H115" s="8" t="s">
        <v>129</v>
      </c>
      <c r="I115" s="8" t="s">
        <v>130</v>
      </c>
      <c r="J115" s="8" t="s">
        <v>1472</v>
      </c>
      <c r="K115" s="18" t="s">
        <v>1291</v>
      </c>
      <c r="L115" s="18" t="s">
        <v>304</v>
      </c>
      <c r="M115" s="18" t="s">
        <v>1532</v>
      </c>
      <c r="N115" s="15" t="s">
        <v>299</v>
      </c>
    </row>
    <row r="116" spans="1:14" ht="57">
      <c r="A116" s="14">
        <v>34</v>
      </c>
      <c r="B116" s="8" t="s">
        <v>128</v>
      </c>
      <c r="C116" s="24">
        <v>9000</v>
      </c>
      <c r="D116" s="24"/>
      <c r="E116" s="24"/>
      <c r="F116" s="24"/>
      <c r="G116" s="9"/>
      <c r="H116" s="8"/>
      <c r="I116" s="8"/>
      <c r="J116" s="8"/>
      <c r="K116" s="18" t="s">
        <v>1530</v>
      </c>
      <c r="L116" s="18" t="s">
        <v>305</v>
      </c>
      <c r="M116" s="18" t="s">
        <v>306</v>
      </c>
      <c r="N116" s="15" t="s">
        <v>307</v>
      </c>
    </row>
    <row r="117" spans="1:14" ht="142.5">
      <c r="A117" s="14">
        <v>34</v>
      </c>
      <c r="B117" s="8" t="s">
        <v>128</v>
      </c>
      <c r="C117" s="24">
        <v>2024</v>
      </c>
      <c r="D117" s="24"/>
      <c r="E117" s="24"/>
      <c r="F117" s="24">
        <v>68986</v>
      </c>
      <c r="G117" s="7">
        <v>120000</v>
      </c>
      <c r="H117" s="5" t="s">
        <v>133</v>
      </c>
      <c r="I117" s="5" t="s">
        <v>134</v>
      </c>
      <c r="J117" s="5" t="s">
        <v>1472</v>
      </c>
      <c r="K117" s="18" t="s">
        <v>1538</v>
      </c>
      <c r="L117" s="18" t="s">
        <v>1531</v>
      </c>
      <c r="M117" s="18" t="s">
        <v>1533</v>
      </c>
      <c r="N117" s="15" t="s">
        <v>1534</v>
      </c>
    </row>
    <row r="118" spans="1:14" ht="16.5">
      <c r="A118" s="14"/>
      <c r="B118" s="49" t="s">
        <v>1694</v>
      </c>
      <c r="C118" s="3">
        <f>SUM(C115:C117)</f>
        <v>15224</v>
      </c>
      <c r="D118" s="3">
        <f>SUM(D115:D117)</f>
        <v>0</v>
      </c>
      <c r="E118" s="3">
        <f>SUM(E115:E117)</f>
        <v>4200</v>
      </c>
      <c r="F118" s="3">
        <f>SUM(F115:F117)</f>
        <v>80731</v>
      </c>
      <c r="G118" s="9"/>
      <c r="H118" s="8"/>
      <c r="I118" s="8"/>
      <c r="J118" s="8"/>
      <c r="K118" s="18"/>
      <c r="L118" s="18"/>
      <c r="M118" s="18"/>
      <c r="N118" s="15"/>
    </row>
    <row r="119" spans="1:14" ht="16.5">
      <c r="A119" s="52" t="s">
        <v>131</v>
      </c>
      <c r="B119" s="53"/>
      <c r="C119" s="53"/>
      <c r="D119" s="53"/>
      <c r="E119" s="53"/>
      <c r="F119" s="53"/>
      <c r="G119" s="53"/>
      <c r="H119" s="53"/>
      <c r="I119" s="53"/>
      <c r="J119" s="53"/>
      <c r="K119" s="54"/>
      <c r="L119" s="54"/>
      <c r="M119" s="54"/>
      <c r="N119" s="55"/>
    </row>
    <row r="120" spans="1:14" s="4" customFormat="1" ht="66">
      <c r="A120" s="38" t="s">
        <v>349</v>
      </c>
      <c r="B120" s="37" t="s">
        <v>350</v>
      </c>
      <c r="C120" s="23" t="s">
        <v>1495</v>
      </c>
      <c r="D120" s="23" t="s">
        <v>1496</v>
      </c>
      <c r="E120" s="23" t="s">
        <v>1497</v>
      </c>
      <c r="F120" s="23" t="s">
        <v>1498</v>
      </c>
      <c r="G120" s="37" t="s">
        <v>351</v>
      </c>
      <c r="H120" s="37" t="s">
        <v>352</v>
      </c>
      <c r="I120" s="37" t="s">
        <v>353</v>
      </c>
      <c r="J120" s="37" t="s">
        <v>354</v>
      </c>
      <c r="K120" s="1" t="s">
        <v>1499</v>
      </c>
      <c r="L120" s="1" t="s">
        <v>1500</v>
      </c>
      <c r="M120" s="1" t="s">
        <v>1501</v>
      </c>
      <c r="N120" s="2" t="s">
        <v>1502</v>
      </c>
    </row>
    <row r="121" spans="1:14" ht="142.5">
      <c r="A121" s="12">
        <v>35</v>
      </c>
      <c r="B121" s="5" t="s">
        <v>132</v>
      </c>
      <c r="C121" s="16"/>
      <c r="D121" s="16"/>
      <c r="E121" s="16"/>
      <c r="F121" s="16">
        <v>49549</v>
      </c>
      <c r="G121" s="7">
        <v>120000</v>
      </c>
      <c r="H121" s="5" t="s">
        <v>133</v>
      </c>
      <c r="I121" s="5" t="s">
        <v>134</v>
      </c>
      <c r="J121" s="5" t="s">
        <v>1472</v>
      </c>
      <c r="K121" s="18" t="s">
        <v>253</v>
      </c>
      <c r="L121" s="18" t="s">
        <v>799</v>
      </c>
      <c r="M121" s="18" t="s">
        <v>798</v>
      </c>
      <c r="N121" s="15" t="s">
        <v>797</v>
      </c>
    </row>
    <row r="122" spans="1:14" ht="71.25">
      <c r="A122" s="12">
        <v>35</v>
      </c>
      <c r="B122" s="5" t="s">
        <v>132</v>
      </c>
      <c r="C122" s="16"/>
      <c r="D122" s="16"/>
      <c r="E122" s="16"/>
      <c r="F122" s="16">
        <v>12538</v>
      </c>
      <c r="G122" s="7">
        <v>120000</v>
      </c>
      <c r="H122" s="5" t="s">
        <v>133</v>
      </c>
      <c r="I122" s="5" t="s">
        <v>134</v>
      </c>
      <c r="J122" s="5" t="s">
        <v>1472</v>
      </c>
      <c r="K122" s="18" t="s">
        <v>657</v>
      </c>
      <c r="L122" s="18" t="s">
        <v>655</v>
      </c>
      <c r="M122" s="18" t="s">
        <v>656</v>
      </c>
      <c r="N122" s="15" t="s">
        <v>658</v>
      </c>
    </row>
    <row r="123" spans="1:14" ht="71.25">
      <c r="A123" s="12">
        <v>35</v>
      </c>
      <c r="B123" s="5" t="s">
        <v>132</v>
      </c>
      <c r="C123" s="16"/>
      <c r="D123" s="16"/>
      <c r="E123" s="16"/>
      <c r="F123" s="16">
        <v>57784</v>
      </c>
      <c r="G123" s="7">
        <v>120000</v>
      </c>
      <c r="H123" s="5" t="s">
        <v>133</v>
      </c>
      <c r="I123" s="5" t="s">
        <v>134</v>
      </c>
      <c r="J123" s="5" t="s">
        <v>1472</v>
      </c>
      <c r="K123" s="18" t="s">
        <v>1242</v>
      </c>
      <c r="L123" s="18" t="s">
        <v>702</v>
      </c>
      <c r="M123" s="18" t="s">
        <v>701</v>
      </c>
      <c r="N123" s="15" t="s">
        <v>703</v>
      </c>
    </row>
    <row r="124" spans="1:14" s="45" customFormat="1" ht="66">
      <c r="A124" s="14">
        <v>36</v>
      </c>
      <c r="B124" s="8" t="s">
        <v>135</v>
      </c>
      <c r="C124" s="24">
        <v>50000</v>
      </c>
      <c r="D124" s="24"/>
      <c r="E124" s="24"/>
      <c r="F124" s="24"/>
      <c r="G124" s="43">
        <v>45000</v>
      </c>
      <c r="H124" s="41" t="s">
        <v>136</v>
      </c>
      <c r="I124" s="41" t="s">
        <v>137</v>
      </c>
      <c r="J124" s="41" t="s">
        <v>1472</v>
      </c>
      <c r="K124" s="27" t="s">
        <v>1243</v>
      </c>
      <c r="L124" s="27" t="s">
        <v>1246</v>
      </c>
      <c r="M124" s="27" t="s">
        <v>1245</v>
      </c>
      <c r="N124" s="34" t="s">
        <v>1244</v>
      </c>
    </row>
    <row r="125" spans="1:14" ht="99.75">
      <c r="A125" s="12">
        <v>37</v>
      </c>
      <c r="B125" s="5" t="s">
        <v>138</v>
      </c>
      <c r="C125" s="16">
        <v>84000</v>
      </c>
      <c r="D125" s="16"/>
      <c r="E125" s="16">
        <v>84000</v>
      </c>
      <c r="F125" s="16"/>
      <c r="G125" s="7">
        <v>200000</v>
      </c>
      <c r="H125" s="5" t="s">
        <v>965</v>
      </c>
      <c r="I125" s="5" t="s">
        <v>966</v>
      </c>
      <c r="J125" s="5" t="s">
        <v>1472</v>
      </c>
      <c r="K125" s="18" t="s">
        <v>1292</v>
      </c>
      <c r="L125" s="18" t="s">
        <v>116</v>
      </c>
      <c r="M125" s="18" t="s">
        <v>117</v>
      </c>
      <c r="N125" s="15" t="s">
        <v>497</v>
      </c>
    </row>
    <row r="126" spans="1:14" ht="99.75">
      <c r="A126" s="12">
        <v>37</v>
      </c>
      <c r="B126" s="5" t="s">
        <v>138</v>
      </c>
      <c r="C126" s="16">
        <v>115000</v>
      </c>
      <c r="D126" s="16"/>
      <c r="E126" s="16">
        <v>81000</v>
      </c>
      <c r="F126" s="16"/>
      <c r="G126" s="7">
        <v>200000</v>
      </c>
      <c r="H126" s="5" t="s">
        <v>965</v>
      </c>
      <c r="I126" s="5" t="s">
        <v>966</v>
      </c>
      <c r="J126" s="5" t="s">
        <v>1472</v>
      </c>
      <c r="K126" s="18" t="s">
        <v>1293</v>
      </c>
      <c r="L126" s="18" t="s">
        <v>800</v>
      </c>
      <c r="M126" s="18" t="s">
        <v>1129</v>
      </c>
      <c r="N126" s="15" t="s">
        <v>10</v>
      </c>
    </row>
    <row r="127" spans="1:14" ht="185.25">
      <c r="A127" s="14">
        <v>38</v>
      </c>
      <c r="B127" s="8" t="s">
        <v>967</v>
      </c>
      <c r="C127" s="24"/>
      <c r="D127" s="24"/>
      <c r="E127" s="24"/>
      <c r="F127" s="24">
        <v>23400</v>
      </c>
      <c r="G127" s="9"/>
      <c r="H127" s="8"/>
      <c r="I127" s="8"/>
      <c r="J127" s="8"/>
      <c r="K127" s="18" t="s">
        <v>814</v>
      </c>
      <c r="L127" s="27" t="s">
        <v>118</v>
      </c>
      <c r="M127" s="18" t="s">
        <v>119</v>
      </c>
      <c r="N127" s="15" t="s">
        <v>499</v>
      </c>
    </row>
    <row r="128" spans="1:14" ht="99.75">
      <c r="A128" s="14">
        <v>38</v>
      </c>
      <c r="B128" s="8" t="s">
        <v>967</v>
      </c>
      <c r="C128" s="24"/>
      <c r="D128" s="24"/>
      <c r="E128" s="24"/>
      <c r="F128" s="24">
        <v>20100</v>
      </c>
      <c r="G128" s="9">
        <v>80000</v>
      </c>
      <c r="H128" s="8" t="s">
        <v>1019</v>
      </c>
      <c r="I128" s="8" t="s">
        <v>1020</v>
      </c>
      <c r="J128" s="8" t="s">
        <v>1472</v>
      </c>
      <c r="K128" s="18" t="s">
        <v>815</v>
      </c>
      <c r="L128" s="27" t="s">
        <v>118</v>
      </c>
      <c r="M128" s="18" t="s">
        <v>117</v>
      </c>
      <c r="N128" s="15" t="s">
        <v>498</v>
      </c>
    </row>
    <row r="129" spans="1:14" ht="213.75">
      <c r="A129" s="14">
        <v>38</v>
      </c>
      <c r="B129" s="8" t="s">
        <v>967</v>
      </c>
      <c r="C129" s="24"/>
      <c r="D129" s="24"/>
      <c r="E129" s="24"/>
      <c r="F129" s="24">
        <v>19926</v>
      </c>
      <c r="G129" s="9"/>
      <c r="H129" s="8"/>
      <c r="I129" s="8"/>
      <c r="J129" s="8"/>
      <c r="K129" s="18" t="s">
        <v>816</v>
      </c>
      <c r="L129" s="27" t="s">
        <v>118</v>
      </c>
      <c r="M129" s="18" t="s">
        <v>111</v>
      </c>
      <c r="N129" s="15" t="s">
        <v>499</v>
      </c>
    </row>
    <row r="130" spans="1:14" ht="142.5">
      <c r="A130" s="14">
        <v>38</v>
      </c>
      <c r="B130" s="8" t="s">
        <v>967</v>
      </c>
      <c r="C130" s="24"/>
      <c r="D130" s="24"/>
      <c r="E130" s="24"/>
      <c r="F130" s="24">
        <v>20200</v>
      </c>
      <c r="G130" s="9"/>
      <c r="H130" s="8"/>
      <c r="I130" s="8"/>
      <c r="J130" s="8"/>
      <c r="K130" s="18" t="s">
        <v>817</v>
      </c>
      <c r="L130" s="27" t="s">
        <v>118</v>
      </c>
      <c r="M130" s="18" t="s">
        <v>410</v>
      </c>
      <c r="N130" s="15" t="s">
        <v>409</v>
      </c>
    </row>
    <row r="131" spans="1:14" ht="114">
      <c r="A131" s="12">
        <v>39</v>
      </c>
      <c r="B131" s="5" t="s">
        <v>1021</v>
      </c>
      <c r="C131" s="16"/>
      <c r="D131" s="16"/>
      <c r="E131" s="16"/>
      <c r="F131" s="16">
        <v>23416</v>
      </c>
      <c r="G131" s="7">
        <v>50000</v>
      </c>
      <c r="H131" s="5" t="s">
        <v>1022</v>
      </c>
      <c r="I131" s="5" t="s">
        <v>1023</v>
      </c>
      <c r="J131" s="5" t="s">
        <v>1468</v>
      </c>
      <c r="K131" s="27" t="s">
        <v>822</v>
      </c>
      <c r="L131" s="33" t="s">
        <v>180</v>
      </c>
      <c r="M131" s="33" t="s">
        <v>179</v>
      </c>
      <c r="N131" s="34" t="s">
        <v>181</v>
      </c>
    </row>
    <row r="132" spans="1:14" ht="128.25">
      <c r="A132" s="12">
        <v>39</v>
      </c>
      <c r="B132" s="5" t="s">
        <v>1021</v>
      </c>
      <c r="C132" s="16"/>
      <c r="D132" s="16"/>
      <c r="E132" s="16"/>
      <c r="F132" s="16">
        <v>21190</v>
      </c>
      <c r="G132" s="7">
        <v>50000</v>
      </c>
      <c r="H132" s="5" t="s">
        <v>1022</v>
      </c>
      <c r="I132" s="5" t="s">
        <v>1023</v>
      </c>
      <c r="J132" s="5" t="s">
        <v>1468</v>
      </c>
      <c r="K132" s="27" t="s">
        <v>821</v>
      </c>
      <c r="L132" s="33" t="s">
        <v>180</v>
      </c>
      <c r="M132" s="33" t="s">
        <v>823</v>
      </c>
      <c r="N132" s="34" t="s">
        <v>824</v>
      </c>
    </row>
    <row r="133" spans="1:14" ht="185.25">
      <c r="A133" s="14">
        <v>40</v>
      </c>
      <c r="B133" s="8" t="s">
        <v>1024</v>
      </c>
      <c r="C133" s="24">
        <v>1999</v>
      </c>
      <c r="D133" s="24"/>
      <c r="E133" s="24"/>
      <c r="F133" s="24">
        <v>32000</v>
      </c>
      <c r="G133" s="9">
        <v>75000</v>
      </c>
      <c r="H133" s="8" t="s">
        <v>1025</v>
      </c>
      <c r="I133" s="8" t="s">
        <v>1026</v>
      </c>
      <c r="J133" s="8" t="s">
        <v>1472</v>
      </c>
      <c r="K133" s="18" t="s">
        <v>1416</v>
      </c>
      <c r="L133" s="27" t="s">
        <v>118</v>
      </c>
      <c r="M133" s="18" t="s">
        <v>120</v>
      </c>
      <c r="N133" s="15" t="s">
        <v>1586</v>
      </c>
    </row>
    <row r="134" spans="1:14" ht="142.5">
      <c r="A134" s="14">
        <v>40</v>
      </c>
      <c r="B134" s="8" t="s">
        <v>1024</v>
      </c>
      <c r="C134" s="24">
        <v>13751</v>
      </c>
      <c r="D134" s="24"/>
      <c r="E134" s="24"/>
      <c r="F134" s="24">
        <v>29754</v>
      </c>
      <c r="G134" s="9">
        <v>75000</v>
      </c>
      <c r="H134" s="8" t="s">
        <v>1025</v>
      </c>
      <c r="I134" s="8" t="s">
        <v>1026</v>
      </c>
      <c r="J134" s="8" t="s">
        <v>1472</v>
      </c>
      <c r="K134" s="18" t="s">
        <v>1415</v>
      </c>
      <c r="L134" s="27" t="s">
        <v>1412</v>
      </c>
      <c r="M134" s="18" t="s">
        <v>1413</v>
      </c>
      <c r="N134" s="15" t="s">
        <v>1414</v>
      </c>
    </row>
    <row r="135" spans="1:14" ht="99.75">
      <c r="A135" s="12">
        <v>41</v>
      </c>
      <c r="B135" s="5" t="s">
        <v>1027</v>
      </c>
      <c r="C135" s="16"/>
      <c r="D135" s="16"/>
      <c r="E135" s="16"/>
      <c r="F135" s="16">
        <v>89800</v>
      </c>
      <c r="G135" s="7">
        <v>90000</v>
      </c>
      <c r="H135" s="5" t="s">
        <v>1028</v>
      </c>
      <c r="I135" s="5" t="s">
        <v>1029</v>
      </c>
      <c r="J135" s="5" t="s">
        <v>1472</v>
      </c>
      <c r="K135" s="18" t="s">
        <v>144</v>
      </c>
      <c r="L135" s="18" t="s">
        <v>413</v>
      </c>
      <c r="M135" s="18" t="s">
        <v>412</v>
      </c>
      <c r="N135" s="15" t="s">
        <v>411</v>
      </c>
    </row>
    <row r="136" spans="1:14" ht="57">
      <c r="A136" s="14">
        <v>42</v>
      </c>
      <c r="B136" s="8" t="s">
        <v>1030</v>
      </c>
      <c r="C136" s="24"/>
      <c r="D136" s="24"/>
      <c r="E136" s="24"/>
      <c r="F136" s="24">
        <v>16755</v>
      </c>
      <c r="G136" s="9">
        <v>72000</v>
      </c>
      <c r="H136" s="8" t="s">
        <v>1031</v>
      </c>
      <c r="I136" s="8" t="s">
        <v>1032</v>
      </c>
      <c r="J136" s="8" t="s">
        <v>1468</v>
      </c>
      <c r="K136" s="18" t="s">
        <v>145</v>
      </c>
      <c r="L136" s="27" t="s">
        <v>121</v>
      </c>
      <c r="M136" s="18" t="s">
        <v>1257</v>
      </c>
      <c r="N136" s="15" t="s">
        <v>438</v>
      </c>
    </row>
    <row r="137" spans="1:14" ht="57">
      <c r="A137" s="14">
        <v>42</v>
      </c>
      <c r="B137" s="8" t="s">
        <v>1030</v>
      </c>
      <c r="C137" s="24"/>
      <c r="D137" s="24"/>
      <c r="E137" s="24"/>
      <c r="F137" s="24">
        <v>16477</v>
      </c>
      <c r="G137" s="9"/>
      <c r="H137" s="8"/>
      <c r="I137" s="8"/>
      <c r="J137" s="8"/>
      <c r="K137" s="27" t="s">
        <v>146</v>
      </c>
      <c r="L137" s="27" t="s">
        <v>1596</v>
      </c>
      <c r="M137" s="27" t="s">
        <v>1597</v>
      </c>
      <c r="N137" s="34" t="s">
        <v>1598</v>
      </c>
    </row>
    <row r="138" spans="1:14" ht="57">
      <c r="A138" s="14">
        <v>42</v>
      </c>
      <c r="B138" s="8" t="s">
        <v>1030</v>
      </c>
      <c r="C138" s="24">
        <v>17950</v>
      </c>
      <c r="D138" s="24"/>
      <c r="E138" s="24"/>
      <c r="F138" s="24"/>
      <c r="G138" s="9">
        <v>72000</v>
      </c>
      <c r="H138" s="8" t="s">
        <v>1031</v>
      </c>
      <c r="I138" s="8" t="s">
        <v>1032</v>
      </c>
      <c r="J138" s="8" t="s">
        <v>1468</v>
      </c>
      <c r="K138" s="18" t="s">
        <v>147</v>
      </c>
      <c r="L138" s="27" t="s">
        <v>312</v>
      </c>
      <c r="M138" s="18" t="s">
        <v>955</v>
      </c>
      <c r="N138" s="15" t="s">
        <v>311</v>
      </c>
    </row>
    <row r="139" spans="1:14" s="45" customFormat="1" ht="57">
      <c r="A139" s="14">
        <v>42</v>
      </c>
      <c r="B139" s="8" t="s">
        <v>1030</v>
      </c>
      <c r="C139" s="24">
        <v>15000</v>
      </c>
      <c r="D139" s="24"/>
      <c r="E139" s="24"/>
      <c r="F139" s="24"/>
      <c r="G139" s="43">
        <v>72000</v>
      </c>
      <c r="H139" s="41" t="s">
        <v>1031</v>
      </c>
      <c r="I139" s="41" t="s">
        <v>1032</v>
      </c>
      <c r="J139" s="41" t="s">
        <v>1468</v>
      </c>
      <c r="K139" s="27" t="s">
        <v>1255</v>
      </c>
      <c r="L139" s="27" t="s">
        <v>312</v>
      </c>
      <c r="M139" s="27" t="s">
        <v>1258</v>
      </c>
      <c r="N139" s="34" t="s">
        <v>1256</v>
      </c>
    </row>
    <row r="140" spans="1:14" ht="16.5">
      <c r="A140" s="14"/>
      <c r="B140" s="49" t="s">
        <v>1689</v>
      </c>
      <c r="C140" s="3">
        <f>SUM(C121:C139)</f>
        <v>297700</v>
      </c>
      <c r="D140" s="3">
        <f>SUM(D124:D139)</f>
        <v>0</v>
      </c>
      <c r="E140" s="3">
        <f>SUM(E124:E139)</f>
        <v>165000</v>
      </c>
      <c r="F140" s="3">
        <f>SUM(F121:F139)</f>
        <v>432889</v>
      </c>
      <c r="G140" s="9"/>
      <c r="H140" s="8"/>
      <c r="I140" s="8"/>
      <c r="J140" s="8"/>
      <c r="K140" s="18"/>
      <c r="L140" s="18"/>
      <c r="M140" s="18"/>
      <c r="N140" s="15"/>
    </row>
    <row r="141" spans="1:14" ht="16.5">
      <c r="A141" s="52" t="s">
        <v>1033</v>
      </c>
      <c r="B141" s="53"/>
      <c r="C141" s="53"/>
      <c r="D141" s="53"/>
      <c r="E141" s="53"/>
      <c r="F141" s="53"/>
      <c r="G141" s="53"/>
      <c r="H141" s="53"/>
      <c r="I141" s="53"/>
      <c r="J141" s="53"/>
      <c r="K141" s="54"/>
      <c r="L141" s="54"/>
      <c r="M141" s="54"/>
      <c r="N141" s="55"/>
    </row>
    <row r="142" spans="1:14" s="4" customFormat="1" ht="66">
      <c r="A142" s="38" t="s">
        <v>349</v>
      </c>
      <c r="B142" s="37" t="s">
        <v>350</v>
      </c>
      <c r="C142" s="23" t="s">
        <v>1495</v>
      </c>
      <c r="D142" s="23" t="s">
        <v>1496</v>
      </c>
      <c r="E142" s="23" t="s">
        <v>1497</v>
      </c>
      <c r="F142" s="23" t="s">
        <v>1498</v>
      </c>
      <c r="G142" s="37" t="s">
        <v>351</v>
      </c>
      <c r="H142" s="37" t="s">
        <v>352</v>
      </c>
      <c r="I142" s="37" t="s">
        <v>353</v>
      </c>
      <c r="J142" s="37" t="s">
        <v>354</v>
      </c>
      <c r="K142" s="1" t="s">
        <v>1499</v>
      </c>
      <c r="L142" s="1" t="s">
        <v>1500</v>
      </c>
      <c r="M142" s="1" t="s">
        <v>1501</v>
      </c>
      <c r="N142" s="2" t="s">
        <v>1502</v>
      </c>
    </row>
    <row r="143" spans="1:14" ht="59.25">
      <c r="A143" s="12">
        <v>43</v>
      </c>
      <c r="B143" s="5" t="s">
        <v>1034</v>
      </c>
      <c r="C143" s="16"/>
      <c r="D143" s="16"/>
      <c r="E143" s="16"/>
      <c r="F143" s="16">
        <v>7170</v>
      </c>
      <c r="G143" s="7">
        <v>30000</v>
      </c>
      <c r="H143" s="10" t="s">
        <v>1035</v>
      </c>
      <c r="I143" s="5" t="s">
        <v>1036</v>
      </c>
      <c r="J143" s="5" t="s">
        <v>1466</v>
      </c>
      <c r="K143" s="18" t="s">
        <v>1186</v>
      </c>
      <c r="L143" s="18" t="s">
        <v>1331</v>
      </c>
      <c r="M143" s="18" t="s">
        <v>122</v>
      </c>
      <c r="N143" s="15" t="s">
        <v>441</v>
      </c>
    </row>
    <row r="144" spans="1:14" ht="59.25">
      <c r="A144" s="12">
        <v>43</v>
      </c>
      <c r="B144" s="5" t="s">
        <v>1034</v>
      </c>
      <c r="C144" s="16"/>
      <c r="D144" s="16"/>
      <c r="E144" s="16"/>
      <c r="F144" s="16">
        <v>10610</v>
      </c>
      <c r="G144" s="7">
        <v>30000</v>
      </c>
      <c r="H144" s="10" t="s">
        <v>1035</v>
      </c>
      <c r="I144" s="5" t="s">
        <v>1036</v>
      </c>
      <c r="J144" s="5" t="s">
        <v>1466</v>
      </c>
      <c r="K144" s="18" t="s">
        <v>57</v>
      </c>
      <c r="L144" s="18" t="s">
        <v>1332</v>
      </c>
      <c r="M144" s="18" t="s">
        <v>170</v>
      </c>
      <c r="N144" s="15" t="s">
        <v>441</v>
      </c>
    </row>
    <row r="145" spans="1:14" ht="59.25">
      <c r="A145" s="12">
        <v>43</v>
      </c>
      <c r="B145" s="5" t="s">
        <v>1034</v>
      </c>
      <c r="C145" s="16">
        <v>6960</v>
      </c>
      <c r="D145" s="16"/>
      <c r="E145" s="16"/>
      <c r="F145" s="16"/>
      <c r="G145" s="7">
        <v>30000</v>
      </c>
      <c r="H145" s="10" t="s">
        <v>1035</v>
      </c>
      <c r="I145" s="5" t="s">
        <v>1036</v>
      </c>
      <c r="J145" s="5" t="s">
        <v>1466</v>
      </c>
      <c r="K145" s="18" t="s">
        <v>1600</v>
      </c>
      <c r="L145" s="18" t="s">
        <v>258</v>
      </c>
      <c r="M145" s="18" t="s">
        <v>259</v>
      </c>
      <c r="N145" s="15" t="s">
        <v>441</v>
      </c>
    </row>
    <row r="146" spans="1:14" s="45" customFormat="1" ht="59.25">
      <c r="A146" s="40">
        <v>43</v>
      </c>
      <c r="B146" s="41" t="s">
        <v>1034</v>
      </c>
      <c r="C146" s="42">
        <v>7260</v>
      </c>
      <c r="D146" s="42"/>
      <c r="E146" s="42"/>
      <c r="F146" s="42"/>
      <c r="G146" s="43">
        <v>30000</v>
      </c>
      <c r="H146" s="46" t="s">
        <v>1035</v>
      </c>
      <c r="I146" s="41" t="s">
        <v>1036</v>
      </c>
      <c r="J146" s="41" t="s">
        <v>1466</v>
      </c>
      <c r="K146" s="27" t="s">
        <v>473</v>
      </c>
      <c r="L146" s="27" t="s">
        <v>475</v>
      </c>
      <c r="M146" s="27" t="s">
        <v>476</v>
      </c>
      <c r="N146" s="34" t="s">
        <v>474</v>
      </c>
    </row>
    <row r="147" spans="1:14" ht="33">
      <c r="A147" s="14">
        <v>44</v>
      </c>
      <c r="B147" s="8" t="s">
        <v>1037</v>
      </c>
      <c r="C147" s="24"/>
      <c r="D147" s="24"/>
      <c r="E147" s="24"/>
      <c r="F147" s="24"/>
      <c r="G147" s="8">
        <v>0</v>
      </c>
      <c r="H147" s="8" t="s">
        <v>1038</v>
      </c>
      <c r="I147" s="8" t="s">
        <v>1039</v>
      </c>
      <c r="J147" s="8" t="s">
        <v>1473</v>
      </c>
      <c r="K147" s="18"/>
      <c r="L147" s="18"/>
      <c r="M147" s="18"/>
      <c r="N147" s="15"/>
    </row>
    <row r="148" spans="1:14" ht="42.75">
      <c r="A148" s="12">
        <v>45</v>
      </c>
      <c r="B148" s="5" t="s">
        <v>1040</v>
      </c>
      <c r="C148" s="16">
        <v>5579</v>
      </c>
      <c r="D148" s="16"/>
      <c r="E148" s="16"/>
      <c r="F148" s="16"/>
      <c r="G148" s="7"/>
      <c r="H148" s="5"/>
      <c r="I148" s="5"/>
      <c r="J148" s="5"/>
      <c r="K148" s="27" t="s">
        <v>1294</v>
      </c>
      <c r="L148" s="27" t="s">
        <v>1327</v>
      </c>
      <c r="M148" s="27" t="s">
        <v>1328</v>
      </c>
      <c r="N148" s="34" t="s">
        <v>1329</v>
      </c>
    </row>
    <row r="149" spans="1:14" ht="42.75">
      <c r="A149" s="12">
        <v>45</v>
      </c>
      <c r="B149" s="5" t="s">
        <v>1040</v>
      </c>
      <c r="C149" s="16">
        <v>390</v>
      </c>
      <c r="D149" s="16"/>
      <c r="E149" s="16"/>
      <c r="F149" s="16"/>
      <c r="G149" s="7"/>
      <c r="H149" s="5"/>
      <c r="I149" s="5"/>
      <c r="J149" s="5"/>
      <c r="K149" s="27" t="s">
        <v>1295</v>
      </c>
      <c r="L149" s="27" t="s">
        <v>1327</v>
      </c>
      <c r="M149" s="27" t="s">
        <v>1328</v>
      </c>
      <c r="N149" s="34" t="s">
        <v>1329</v>
      </c>
    </row>
    <row r="150" spans="1:14" s="45" customFormat="1" ht="42.75">
      <c r="A150" s="40">
        <v>45</v>
      </c>
      <c r="B150" s="41" t="s">
        <v>1040</v>
      </c>
      <c r="C150" s="42">
        <v>1399</v>
      </c>
      <c r="D150" s="42"/>
      <c r="E150" s="42"/>
      <c r="F150" s="42"/>
      <c r="G150" s="43"/>
      <c r="H150" s="41"/>
      <c r="I150" s="41"/>
      <c r="J150" s="41"/>
      <c r="K150" s="27" t="s">
        <v>479</v>
      </c>
      <c r="L150" s="27" t="s">
        <v>477</v>
      </c>
      <c r="M150" s="27" t="s">
        <v>478</v>
      </c>
      <c r="N150" s="34" t="s">
        <v>1329</v>
      </c>
    </row>
    <row r="151" spans="1:14" s="45" customFormat="1" ht="42.75">
      <c r="A151" s="40">
        <v>45</v>
      </c>
      <c r="B151" s="41" t="s">
        <v>1040</v>
      </c>
      <c r="C151" s="42">
        <v>7619</v>
      </c>
      <c r="D151" s="42"/>
      <c r="E151" s="42"/>
      <c r="F151" s="42"/>
      <c r="G151" s="43"/>
      <c r="H151" s="41"/>
      <c r="I151" s="41"/>
      <c r="J151" s="41"/>
      <c r="K151" s="27" t="s">
        <v>1235</v>
      </c>
      <c r="L151" s="27" t="s">
        <v>1237</v>
      </c>
      <c r="M151" s="27" t="s">
        <v>1236</v>
      </c>
      <c r="N151" s="34" t="s">
        <v>1329</v>
      </c>
    </row>
    <row r="152" spans="1:14" ht="114">
      <c r="A152" s="14">
        <v>46</v>
      </c>
      <c r="B152" s="8" t="s">
        <v>1041</v>
      </c>
      <c r="C152" s="24">
        <v>12000</v>
      </c>
      <c r="D152" s="24"/>
      <c r="E152" s="24"/>
      <c r="F152" s="24"/>
      <c r="G152" s="9">
        <v>12000</v>
      </c>
      <c r="H152" s="8" t="s">
        <v>1042</v>
      </c>
      <c r="I152" s="8" t="s">
        <v>1043</v>
      </c>
      <c r="J152" s="8" t="s">
        <v>1467</v>
      </c>
      <c r="K152" s="27" t="s">
        <v>58</v>
      </c>
      <c r="L152" s="27" t="s">
        <v>290</v>
      </c>
      <c r="M152" s="27" t="s">
        <v>291</v>
      </c>
      <c r="N152" s="34" t="s">
        <v>289</v>
      </c>
    </row>
    <row r="153" spans="1:14" ht="128.25">
      <c r="A153" s="12">
        <v>47</v>
      </c>
      <c r="B153" s="5" t="s">
        <v>1044</v>
      </c>
      <c r="C153" s="16"/>
      <c r="D153" s="16"/>
      <c r="E153" s="16"/>
      <c r="F153" s="16">
        <v>30000</v>
      </c>
      <c r="G153" s="7">
        <v>150000</v>
      </c>
      <c r="H153" s="5" t="s">
        <v>1045</v>
      </c>
      <c r="I153" s="5" t="s">
        <v>865</v>
      </c>
      <c r="J153" s="5" t="s">
        <v>1467</v>
      </c>
      <c r="K153" s="27" t="s">
        <v>59</v>
      </c>
      <c r="L153" s="27" t="s">
        <v>270</v>
      </c>
      <c r="M153" s="27" t="s">
        <v>271</v>
      </c>
      <c r="N153" s="34" t="s">
        <v>628</v>
      </c>
    </row>
    <row r="154" spans="1:14" ht="142.5">
      <c r="A154" s="12">
        <v>47</v>
      </c>
      <c r="B154" s="5" t="s">
        <v>1044</v>
      </c>
      <c r="C154" s="16"/>
      <c r="D154" s="16"/>
      <c r="E154" s="16"/>
      <c r="F154" s="16">
        <v>45000</v>
      </c>
      <c r="G154" s="7"/>
      <c r="H154" s="5"/>
      <c r="I154" s="5"/>
      <c r="J154" s="5"/>
      <c r="K154" s="27" t="s">
        <v>189</v>
      </c>
      <c r="L154" s="27" t="s">
        <v>190</v>
      </c>
      <c r="M154" s="27" t="s">
        <v>191</v>
      </c>
      <c r="N154" s="34" t="s">
        <v>188</v>
      </c>
    </row>
    <row r="155" spans="1:14" ht="128.25">
      <c r="A155" s="12">
        <v>47</v>
      </c>
      <c r="B155" s="5" t="s">
        <v>1044</v>
      </c>
      <c r="C155" s="16">
        <v>45000</v>
      </c>
      <c r="D155" s="16"/>
      <c r="E155" s="16"/>
      <c r="F155" s="16"/>
      <c r="G155" s="7"/>
      <c r="H155" s="5"/>
      <c r="I155" s="5"/>
      <c r="J155" s="5"/>
      <c r="K155" s="27" t="s">
        <v>1601</v>
      </c>
      <c r="L155" s="27" t="s">
        <v>270</v>
      </c>
      <c r="M155" s="27" t="s">
        <v>969</v>
      </c>
      <c r="N155" s="34" t="s">
        <v>628</v>
      </c>
    </row>
    <row r="156" spans="1:14" s="45" customFormat="1" ht="142.5">
      <c r="A156" s="40">
        <v>47</v>
      </c>
      <c r="B156" s="41" t="s">
        <v>1044</v>
      </c>
      <c r="C156" s="42">
        <v>35000</v>
      </c>
      <c r="D156" s="42"/>
      <c r="E156" s="42"/>
      <c r="F156" s="42"/>
      <c r="G156" s="43"/>
      <c r="H156" s="41"/>
      <c r="I156" s="41"/>
      <c r="J156" s="41"/>
      <c r="K156" s="27" t="s">
        <v>88</v>
      </c>
      <c r="L156" s="27" t="s">
        <v>190</v>
      </c>
      <c r="M156" s="27" t="s">
        <v>89</v>
      </c>
      <c r="N156" s="34" t="s">
        <v>188</v>
      </c>
    </row>
    <row r="157" spans="1:14" ht="42.75">
      <c r="A157" s="14">
        <v>48</v>
      </c>
      <c r="B157" s="8" t="s">
        <v>1046</v>
      </c>
      <c r="C157" s="24"/>
      <c r="D157" s="24"/>
      <c r="E157" s="24"/>
      <c r="F157" s="24">
        <v>5000</v>
      </c>
      <c r="G157" s="9">
        <v>10000</v>
      </c>
      <c r="H157" s="8" t="s">
        <v>1047</v>
      </c>
      <c r="I157" s="8" t="s">
        <v>1048</v>
      </c>
      <c r="J157" s="8" t="s">
        <v>1467</v>
      </c>
      <c r="K157" s="18" t="s">
        <v>60</v>
      </c>
      <c r="L157" s="18" t="s">
        <v>272</v>
      </c>
      <c r="M157" s="18" t="s">
        <v>273</v>
      </c>
      <c r="N157" s="15" t="s">
        <v>1155</v>
      </c>
    </row>
    <row r="158" spans="1:14" ht="42.75">
      <c r="A158" s="14">
        <v>48</v>
      </c>
      <c r="B158" s="8" t="s">
        <v>1046</v>
      </c>
      <c r="C158" s="24">
        <v>5000</v>
      </c>
      <c r="D158" s="24"/>
      <c r="E158" s="24"/>
      <c r="F158" s="24"/>
      <c r="G158" s="9">
        <v>10000</v>
      </c>
      <c r="H158" s="8" t="s">
        <v>1047</v>
      </c>
      <c r="I158" s="8" t="s">
        <v>1048</v>
      </c>
      <c r="J158" s="8" t="s">
        <v>1467</v>
      </c>
      <c r="K158" s="18" t="s">
        <v>861</v>
      </c>
      <c r="L158" s="18" t="s">
        <v>862</v>
      </c>
      <c r="M158" s="18" t="s">
        <v>863</v>
      </c>
      <c r="N158" s="15"/>
    </row>
    <row r="159" spans="1:14" ht="85.5">
      <c r="A159" s="12">
        <v>49</v>
      </c>
      <c r="B159" s="5" t="s">
        <v>1049</v>
      </c>
      <c r="C159" s="16"/>
      <c r="D159" s="16"/>
      <c r="E159" s="16"/>
      <c r="F159" s="16">
        <v>6000</v>
      </c>
      <c r="G159" s="7">
        <v>6000</v>
      </c>
      <c r="H159" s="5" t="s">
        <v>1050</v>
      </c>
      <c r="I159" s="5" t="s">
        <v>1051</v>
      </c>
      <c r="J159" s="5" t="s">
        <v>1467</v>
      </c>
      <c r="K159" s="27" t="s">
        <v>1588</v>
      </c>
      <c r="L159" s="27" t="s">
        <v>274</v>
      </c>
      <c r="M159" s="27" t="s">
        <v>275</v>
      </c>
      <c r="N159" s="34" t="s">
        <v>1587</v>
      </c>
    </row>
    <row r="160" spans="1:14" ht="42.75">
      <c r="A160" s="14">
        <v>50</v>
      </c>
      <c r="B160" s="8" t="s">
        <v>1052</v>
      </c>
      <c r="C160" s="24">
        <v>4464</v>
      </c>
      <c r="D160" s="24"/>
      <c r="E160" s="24"/>
      <c r="F160" s="24"/>
      <c r="G160" s="9">
        <v>20000</v>
      </c>
      <c r="H160" s="8" t="s">
        <v>1053</v>
      </c>
      <c r="I160" s="8" t="s">
        <v>1054</v>
      </c>
      <c r="J160" s="8" t="s">
        <v>1468</v>
      </c>
      <c r="K160" s="27" t="s">
        <v>92</v>
      </c>
      <c r="L160" s="27" t="s">
        <v>83</v>
      </c>
      <c r="M160" s="27" t="s">
        <v>84</v>
      </c>
      <c r="N160" s="34" t="s">
        <v>550</v>
      </c>
    </row>
    <row r="161" spans="1:14" ht="42.75">
      <c r="A161" s="14">
        <v>50</v>
      </c>
      <c r="B161" s="8" t="s">
        <v>1052</v>
      </c>
      <c r="C161" s="24">
        <v>3354</v>
      </c>
      <c r="D161" s="24"/>
      <c r="E161" s="24"/>
      <c r="F161" s="24"/>
      <c r="G161" s="9">
        <v>20000</v>
      </c>
      <c r="H161" s="8" t="s">
        <v>1053</v>
      </c>
      <c r="I161" s="8" t="s">
        <v>1054</v>
      </c>
      <c r="J161" s="8" t="s">
        <v>1468</v>
      </c>
      <c r="K161" s="27" t="s">
        <v>95</v>
      </c>
      <c r="L161" s="27" t="s">
        <v>1200</v>
      </c>
      <c r="M161" s="27" t="s">
        <v>1201</v>
      </c>
      <c r="N161" s="34" t="s">
        <v>1329</v>
      </c>
    </row>
    <row r="162" spans="1:14" ht="42.75">
      <c r="A162" s="14">
        <v>50</v>
      </c>
      <c r="B162" s="8" t="s">
        <v>1052</v>
      </c>
      <c r="C162" s="24">
        <v>4850</v>
      </c>
      <c r="D162" s="24"/>
      <c r="E162" s="24"/>
      <c r="F162" s="24"/>
      <c r="G162" s="43">
        <v>20000</v>
      </c>
      <c r="H162" s="41" t="s">
        <v>1053</v>
      </c>
      <c r="I162" s="41" t="s">
        <v>1054</v>
      </c>
      <c r="J162" s="41" t="s">
        <v>1468</v>
      </c>
      <c r="K162" s="27" t="s">
        <v>96</v>
      </c>
      <c r="L162" s="27" t="s">
        <v>90</v>
      </c>
      <c r="M162" s="27" t="s">
        <v>91</v>
      </c>
      <c r="N162" s="34" t="s">
        <v>1329</v>
      </c>
    </row>
    <row r="163" spans="1:14" ht="42.75">
      <c r="A163" s="14">
        <v>50</v>
      </c>
      <c r="B163" s="8" t="s">
        <v>1052</v>
      </c>
      <c r="C163" s="24">
        <v>3555</v>
      </c>
      <c r="D163" s="24"/>
      <c r="E163" s="24"/>
      <c r="F163" s="24"/>
      <c r="G163" s="43">
        <v>20000</v>
      </c>
      <c r="H163" s="41" t="s">
        <v>1053</v>
      </c>
      <c r="I163" s="41" t="s">
        <v>1054</v>
      </c>
      <c r="J163" s="41" t="s">
        <v>1468</v>
      </c>
      <c r="K163" s="27" t="s">
        <v>1263</v>
      </c>
      <c r="L163" s="27" t="s">
        <v>1264</v>
      </c>
      <c r="M163" s="27" t="s">
        <v>1265</v>
      </c>
      <c r="N163" s="34" t="s">
        <v>1329</v>
      </c>
    </row>
    <row r="164" spans="1:14" ht="16.5">
      <c r="A164" s="14"/>
      <c r="B164" s="49" t="s">
        <v>1691</v>
      </c>
      <c r="C164" s="3">
        <f>SUM(C143:C163)</f>
        <v>142430</v>
      </c>
      <c r="D164" s="3">
        <f>SUM(D143:D163)</f>
        <v>0</v>
      </c>
      <c r="E164" s="3">
        <f>SUM(E143:E163)</f>
        <v>0</v>
      </c>
      <c r="F164" s="3">
        <f>SUM(F143:F163)</f>
        <v>103780</v>
      </c>
      <c r="G164" s="9"/>
      <c r="H164" s="8"/>
      <c r="I164" s="8"/>
      <c r="J164" s="8"/>
      <c r="K164" s="18"/>
      <c r="L164" s="18"/>
      <c r="M164" s="18"/>
      <c r="N164" s="15"/>
    </row>
    <row r="165" spans="1:14" ht="16.5">
      <c r="A165" s="14"/>
      <c r="B165" s="50" t="s">
        <v>1690</v>
      </c>
      <c r="C165" s="48">
        <f>C164+C140+C118</f>
        <v>455354</v>
      </c>
      <c r="D165" s="48">
        <f>D164+D140+D118</f>
        <v>0</v>
      </c>
      <c r="E165" s="48">
        <f>E164+E140+E118</f>
        <v>169200</v>
      </c>
      <c r="F165" s="48">
        <f>F164+F140+F118</f>
        <v>617400</v>
      </c>
      <c r="G165" s="9"/>
      <c r="H165" s="8"/>
      <c r="I165" s="8"/>
      <c r="J165" s="8"/>
      <c r="K165" s="18"/>
      <c r="L165" s="18"/>
      <c r="M165" s="18"/>
      <c r="N165" s="15"/>
    </row>
    <row r="166" spans="1:14" ht="16.5">
      <c r="A166" s="52" t="s">
        <v>1055</v>
      </c>
      <c r="B166" s="53"/>
      <c r="C166" s="53"/>
      <c r="D166" s="53"/>
      <c r="E166" s="53"/>
      <c r="F166" s="53"/>
      <c r="G166" s="53"/>
      <c r="H166" s="53"/>
      <c r="I166" s="53"/>
      <c r="J166" s="54"/>
      <c r="K166" s="54"/>
      <c r="L166" s="54"/>
      <c r="M166" s="54"/>
      <c r="N166" s="55"/>
    </row>
    <row r="167" spans="1:14" ht="16.5">
      <c r="A167" s="52" t="s">
        <v>1056</v>
      </c>
      <c r="B167" s="53"/>
      <c r="C167" s="53"/>
      <c r="D167" s="53"/>
      <c r="E167" s="53"/>
      <c r="F167" s="53"/>
      <c r="G167" s="53"/>
      <c r="H167" s="53"/>
      <c r="I167" s="53"/>
      <c r="J167" s="53"/>
      <c r="K167" s="54"/>
      <c r="L167" s="54"/>
      <c r="M167" s="54"/>
      <c r="N167" s="55"/>
    </row>
    <row r="168" spans="1:14" s="4" customFormat="1" ht="66">
      <c r="A168" s="38" t="s">
        <v>349</v>
      </c>
      <c r="B168" s="37" t="s">
        <v>350</v>
      </c>
      <c r="C168" s="23" t="s">
        <v>1495</v>
      </c>
      <c r="D168" s="23" t="s">
        <v>1496</v>
      </c>
      <c r="E168" s="23" t="s">
        <v>1497</v>
      </c>
      <c r="F168" s="23" t="s">
        <v>1498</v>
      </c>
      <c r="G168" s="37" t="s">
        <v>351</v>
      </c>
      <c r="H168" s="37" t="s">
        <v>352</v>
      </c>
      <c r="I168" s="37" t="s">
        <v>353</v>
      </c>
      <c r="J168" s="37" t="s">
        <v>354</v>
      </c>
      <c r="K168" s="1" t="s">
        <v>1499</v>
      </c>
      <c r="L168" s="1" t="s">
        <v>1500</v>
      </c>
      <c r="M168" s="1" t="s">
        <v>1501</v>
      </c>
      <c r="N168" s="2" t="s">
        <v>1502</v>
      </c>
    </row>
    <row r="169" spans="1:14" ht="85.5">
      <c r="A169" s="12">
        <v>51</v>
      </c>
      <c r="B169" s="5" t="s">
        <v>1057</v>
      </c>
      <c r="C169" s="16"/>
      <c r="D169" s="16"/>
      <c r="E169" s="16"/>
      <c r="F169" s="16">
        <v>1715</v>
      </c>
      <c r="G169" s="7">
        <v>410000</v>
      </c>
      <c r="H169" s="11" t="s">
        <v>1058</v>
      </c>
      <c r="I169" s="5" t="s">
        <v>1059</v>
      </c>
      <c r="J169" s="5" t="s">
        <v>1466</v>
      </c>
      <c r="K169" s="18" t="s">
        <v>61</v>
      </c>
      <c r="L169" s="18" t="s">
        <v>276</v>
      </c>
      <c r="M169" s="18" t="s">
        <v>277</v>
      </c>
      <c r="N169" s="15" t="s">
        <v>443</v>
      </c>
    </row>
    <row r="170" spans="1:14" ht="85.5">
      <c r="A170" s="12">
        <v>51</v>
      </c>
      <c r="B170" s="5" t="s">
        <v>1057</v>
      </c>
      <c r="C170" s="16"/>
      <c r="D170" s="16"/>
      <c r="E170" s="16"/>
      <c r="F170" s="16">
        <v>3600</v>
      </c>
      <c r="G170" s="7">
        <v>410000</v>
      </c>
      <c r="H170" s="11" t="s">
        <v>1058</v>
      </c>
      <c r="I170" s="5" t="s">
        <v>1059</v>
      </c>
      <c r="J170" s="5" t="s">
        <v>1466</v>
      </c>
      <c r="K170" s="18" t="s">
        <v>62</v>
      </c>
      <c r="L170" s="18" t="s">
        <v>278</v>
      </c>
      <c r="M170" s="18" t="s">
        <v>279</v>
      </c>
      <c r="N170" s="15" t="s">
        <v>442</v>
      </c>
    </row>
    <row r="171" spans="1:14" ht="171">
      <c r="A171" s="12">
        <v>51</v>
      </c>
      <c r="B171" s="5" t="s">
        <v>1057</v>
      </c>
      <c r="C171" s="16"/>
      <c r="D171" s="16"/>
      <c r="E171" s="16"/>
      <c r="F171" s="16">
        <v>920</v>
      </c>
      <c r="G171" s="7">
        <v>410000</v>
      </c>
      <c r="H171" s="11" t="s">
        <v>1058</v>
      </c>
      <c r="I171" s="5" t="s">
        <v>1059</v>
      </c>
      <c r="J171" s="5" t="s">
        <v>1466</v>
      </c>
      <c r="K171" s="18" t="s">
        <v>63</v>
      </c>
      <c r="L171" s="18" t="s">
        <v>1549</v>
      </c>
      <c r="M171" s="18" t="s">
        <v>1550</v>
      </c>
      <c r="N171" s="15" t="s">
        <v>444</v>
      </c>
    </row>
    <row r="172" spans="1:14" ht="85.5">
      <c r="A172" s="12">
        <v>51</v>
      </c>
      <c r="B172" s="5" t="s">
        <v>1057</v>
      </c>
      <c r="C172" s="16"/>
      <c r="D172" s="16"/>
      <c r="E172" s="16"/>
      <c r="F172" s="16">
        <v>2991</v>
      </c>
      <c r="G172" s="7">
        <v>410000</v>
      </c>
      <c r="H172" s="11" t="s">
        <v>1058</v>
      </c>
      <c r="I172" s="5" t="s">
        <v>1059</v>
      </c>
      <c r="J172" s="5" t="s">
        <v>1466</v>
      </c>
      <c r="K172" s="18" t="s">
        <v>1210</v>
      </c>
      <c r="L172" s="18" t="s">
        <v>1551</v>
      </c>
      <c r="M172" s="18" t="s">
        <v>1552</v>
      </c>
      <c r="N172" s="15" t="s">
        <v>445</v>
      </c>
    </row>
    <row r="173" spans="1:14" ht="57">
      <c r="A173" s="12">
        <v>51</v>
      </c>
      <c r="B173" s="5" t="s">
        <v>1057</v>
      </c>
      <c r="C173" s="16"/>
      <c r="D173" s="16"/>
      <c r="E173" s="16"/>
      <c r="F173" s="16">
        <v>2447</v>
      </c>
      <c r="G173" s="7">
        <v>410000</v>
      </c>
      <c r="H173" s="11" t="s">
        <v>1058</v>
      </c>
      <c r="I173" s="5" t="s">
        <v>1059</v>
      </c>
      <c r="J173" s="5" t="s">
        <v>1466</v>
      </c>
      <c r="K173" s="18" t="s">
        <v>1211</v>
      </c>
      <c r="L173" s="18" t="s">
        <v>1553</v>
      </c>
      <c r="M173" s="18" t="s">
        <v>1554</v>
      </c>
      <c r="N173" s="15" t="s">
        <v>446</v>
      </c>
    </row>
    <row r="174" spans="1:14" ht="85.5">
      <c r="A174" s="12">
        <v>51</v>
      </c>
      <c r="B174" s="5" t="s">
        <v>1057</v>
      </c>
      <c r="C174" s="16"/>
      <c r="D174" s="16"/>
      <c r="E174" s="16"/>
      <c r="F174" s="16">
        <v>4650</v>
      </c>
      <c r="G174" s="7">
        <v>410000</v>
      </c>
      <c r="H174" s="11" t="s">
        <v>1058</v>
      </c>
      <c r="I174" s="5" t="s">
        <v>1059</v>
      </c>
      <c r="J174" s="5" t="s">
        <v>1466</v>
      </c>
      <c r="K174" s="18" t="s">
        <v>1212</v>
      </c>
      <c r="L174" s="18" t="s">
        <v>1553</v>
      </c>
      <c r="M174" s="18" t="s">
        <v>1555</v>
      </c>
      <c r="N174" s="15" t="s">
        <v>447</v>
      </c>
    </row>
    <row r="175" spans="1:14" ht="71.25">
      <c r="A175" s="12">
        <v>51</v>
      </c>
      <c r="B175" s="5" t="s">
        <v>1057</v>
      </c>
      <c r="C175" s="16"/>
      <c r="D175" s="16"/>
      <c r="E175" s="16"/>
      <c r="F175" s="16">
        <v>4030</v>
      </c>
      <c r="G175" s="7"/>
      <c r="H175" s="11"/>
      <c r="I175" s="5"/>
      <c r="J175" s="5"/>
      <c r="K175" s="18" t="s">
        <v>431</v>
      </c>
      <c r="L175" s="18" t="s">
        <v>1556</v>
      </c>
      <c r="M175" s="18" t="s">
        <v>1557</v>
      </c>
      <c r="N175" s="15" t="s">
        <v>1781</v>
      </c>
    </row>
    <row r="176" spans="1:14" ht="128.25">
      <c r="A176" s="12">
        <v>51</v>
      </c>
      <c r="B176" s="5" t="s">
        <v>1057</v>
      </c>
      <c r="C176" s="16"/>
      <c r="D176" s="16"/>
      <c r="E176" s="16"/>
      <c r="F176" s="16">
        <v>2800</v>
      </c>
      <c r="G176" s="7">
        <v>410000</v>
      </c>
      <c r="H176" s="11" t="s">
        <v>1058</v>
      </c>
      <c r="I176" s="5" t="s">
        <v>1059</v>
      </c>
      <c r="J176" s="5" t="s">
        <v>1466</v>
      </c>
      <c r="K176" s="18" t="s">
        <v>432</v>
      </c>
      <c r="L176" s="18" t="s">
        <v>1551</v>
      </c>
      <c r="M176" s="18" t="s">
        <v>1558</v>
      </c>
      <c r="N176" s="15" t="s">
        <v>1780</v>
      </c>
    </row>
    <row r="177" spans="1:14" ht="128.25">
      <c r="A177" s="12">
        <v>51</v>
      </c>
      <c r="B177" s="5" t="s">
        <v>1057</v>
      </c>
      <c r="C177" s="16"/>
      <c r="D177" s="16"/>
      <c r="E177" s="16"/>
      <c r="F177" s="16">
        <v>3760</v>
      </c>
      <c r="G177" s="7">
        <v>410000</v>
      </c>
      <c r="H177" s="11" t="s">
        <v>1058</v>
      </c>
      <c r="I177" s="5" t="s">
        <v>1059</v>
      </c>
      <c r="J177" s="5" t="s">
        <v>1466</v>
      </c>
      <c r="K177" s="18" t="s">
        <v>676</v>
      </c>
      <c r="L177" s="18" t="s">
        <v>1559</v>
      </c>
      <c r="M177" s="18" t="s">
        <v>1560</v>
      </c>
      <c r="N177" s="15" t="s">
        <v>1780</v>
      </c>
    </row>
    <row r="178" spans="1:14" ht="114">
      <c r="A178" s="12">
        <v>51</v>
      </c>
      <c r="B178" s="5" t="s">
        <v>1057</v>
      </c>
      <c r="C178" s="16"/>
      <c r="D178" s="16"/>
      <c r="E178" s="16"/>
      <c r="F178" s="16">
        <v>8230</v>
      </c>
      <c r="G178" s="7">
        <v>410000</v>
      </c>
      <c r="H178" s="11" t="s">
        <v>1058</v>
      </c>
      <c r="I178" s="5" t="s">
        <v>1059</v>
      </c>
      <c r="J178" s="5" t="s">
        <v>1466</v>
      </c>
      <c r="K178" s="18" t="s">
        <v>677</v>
      </c>
      <c r="L178" s="18" t="s">
        <v>1561</v>
      </c>
      <c r="M178" s="18" t="s">
        <v>1562</v>
      </c>
      <c r="N178" s="15" t="s">
        <v>1481</v>
      </c>
    </row>
    <row r="179" spans="1:14" s="45" customFormat="1" ht="57">
      <c r="A179" s="40">
        <v>51</v>
      </c>
      <c r="B179" s="41" t="s">
        <v>1057</v>
      </c>
      <c r="C179" s="42"/>
      <c r="D179" s="42"/>
      <c r="E179" s="42"/>
      <c r="F179" s="42">
        <v>4180</v>
      </c>
      <c r="G179" s="43"/>
      <c r="H179" s="44"/>
      <c r="I179" s="41"/>
      <c r="J179" s="41"/>
      <c r="K179" s="27" t="s">
        <v>683</v>
      </c>
      <c r="L179" s="27" t="s">
        <v>1345</v>
      </c>
      <c r="M179" s="27" t="s">
        <v>1344</v>
      </c>
      <c r="N179" s="34" t="s">
        <v>1343</v>
      </c>
    </row>
    <row r="180" spans="1:14" s="45" customFormat="1" ht="156.75">
      <c r="A180" s="40">
        <v>51</v>
      </c>
      <c r="B180" s="41" t="s">
        <v>1057</v>
      </c>
      <c r="C180" s="42"/>
      <c r="D180" s="42"/>
      <c r="E180" s="42"/>
      <c r="F180" s="42">
        <v>10164</v>
      </c>
      <c r="G180" s="43"/>
      <c r="H180" s="44"/>
      <c r="I180" s="41"/>
      <c r="J180" s="41"/>
      <c r="K180" s="27" t="s">
        <v>684</v>
      </c>
      <c r="L180" s="27" t="s">
        <v>195</v>
      </c>
      <c r="M180" s="27" t="s">
        <v>194</v>
      </c>
      <c r="N180" s="34" t="s">
        <v>193</v>
      </c>
    </row>
    <row r="181" spans="1:14" s="45" customFormat="1" ht="114">
      <c r="A181" s="40">
        <v>51</v>
      </c>
      <c r="B181" s="41" t="s">
        <v>1057</v>
      </c>
      <c r="C181" s="42"/>
      <c r="D181" s="42"/>
      <c r="E181" s="42"/>
      <c r="F181" s="42">
        <v>12000</v>
      </c>
      <c r="G181" s="43"/>
      <c r="H181" s="44"/>
      <c r="I181" s="41"/>
      <c r="J181" s="41"/>
      <c r="K181" s="27" t="s">
        <v>685</v>
      </c>
      <c r="L181" s="27" t="s">
        <v>184</v>
      </c>
      <c r="M181" s="27" t="s">
        <v>183</v>
      </c>
      <c r="N181" s="34" t="s">
        <v>182</v>
      </c>
    </row>
    <row r="182" spans="1:14" s="45" customFormat="1" ht="57">
      <c r="A182" s="40">
        <v>51</v>
      </c>
      <c r="B182" s="41" t="s">
        <v>1057</v>
      </c>
      <c r="C182" s="42">
        <v>28000</v>
      </c>
      <c r="D182" s="42"/>
      <c r="E182" s="42"/>
      <c r="F182" s="42"/>
      <c r="G182" s="43"/>
      <c r="H182" s="44"/>
      <c r="I182" s="41"/>
      <c r="J182" s="41"/>
      <c r="K182" s="27" t="s">
        <v>686</v>
      </c>
      <c r="L182" s="27" t="s">
        <v>1357</v>
      </c>
      <c r="M182" s="27" t="s">
        <v>1359</v>
      </c>
      <c r="N182" s="34" t="s">
        <v>1356</v>
      </c>
    </row>
    <row r="183" spans="1:14" s="45" customFormat="1" ht="99.75">
      <c r="A183" s="40">
        <v>51</v>
      </c>
      <c r="B183" s="41" t="s">
        <v>1057</v>
      </c>
      <c r="C183" s="42"/>
      <c r="D183" s="42"/>
      <c r="E183" s="42"/>
      <c r="F183" s="42">
        <v>10000</v>
      </c>
      <c r="G183" s="43"/>
      <c r="H183" s="44"/>
      <c r="I183" s="41"/>
      <c r="J183" s="41"/>
      <c r="K183" s="27" t="s">
        <v>687</v>
      </c>
      <c r="L183" s="27" t="s">
        <v>644</v>
      </c>
      <c r="M183" s="27" t="s">
        <v>1360</v>
      </c>
      <c r="N183" s="34" t="s">
        <v>1358</v>
      </c>
    </row>
    <row r="184" spans="1:14" s="45" customFormat="1" ht="57">
      <c r="A184" s="40">
        <v>51</v>
      </c>
      <c r="B184" s="41" t="s">
        <v>1057</v>
      </c>
      <c r="C184" s="42"/>
      <c r="D184" s="42"/>
      <c r="E184" s="42"/>
      <c r="F184" s="42">
        <v>7200</v>
      </c>
      <c r="G184" s="43"/>
      <c r="H184" s="44"/>
      <c r="I184" s="41"/>
      <c r="J184" s="41"/>
      <c r="K184" s="27" t="s">
        <v>688</v>
      </c>
      <c r="L184" s="27" t="s">
        <v>647</v>
      </c>
      <c r="M184" s="27" t="s">
        <v>646</v>
      </c>
      <c r="N184" s="34" t="s">
        <v>645</v>
      </c>
    </row>
    <row r="185" spans="1:14" s="45" customFormat="1" ht="142.5">
      <c r="A185" s="40">
        <v>51</v>
      </c>
      <c r="B185" s="41" t="s">
        <v>1057</v>
      </c>
      <c r="C185" s="42"/>
      <c r="D185" s="42"/>
      <c r="E185" s="42"/>
      <c r="F185" s="42">
        <v>2560</v>
      </c>
      <c r="G185" s="43"/>
      <c r="H185" s="44"/>
      <c r="I185" s="41"/>
      <c r="J185" s="41"/>
      <c r="K185" s="27" t="s">
        <v>689</v>
      </c>
      <c r="L185" s="18" t="s">
        <v>1756</v>
      </c>
      <c r="M185" s="27" t="s">
        <v>1755</v>
      </c>
      <c r="N185" s="34" t="s">
        <v>1195</v>
      </c>
    </row>
    <row r="186" spans="1:14" s="45" customFormat="1" ht="85.5">
      <c r="A186" s="40">
        <v>51</v>
      </c>
      <c r="B186" s="41" t="s">
        <v>1057</v>
      </c>
      <c r="C186" s="42"/>
      <c r="D186" s="42"/>
      <c r="E186" s="42"/>
      <c r="F186" s="42">
        <v>3107</v>
      </c>
      <c r="G186" s="43"/>
      <c r="H186" s="44"/>
      <c r="I186" s="41"/>
      <c r="J186" s="41"/>
      <c r="K186" s="27" t="s">
        <v>690</v>
      </c>
      <c r="L186" s="18" t="s">
        <v>1759</v>
      </c>
      <c r="M186" s="27" t="s">
        <v>1758</v>
      </c>
      <c r="N186" s="34" t="s">
        <v>1757</v>
      </c>
    </row>
    <row r="187" spans="1:14" s="45" customFormat="1" ht="71.25">
      <c r="A187" s="40">
        <v>51</v>
      </c>
      <c r="B187" s="41" t="s">
        <v>1057</v>
      </c>
      <c r="C187" s="42"/>
      <c r="D187" s="42"/>
      <c r="E187" s="42"/>
      <c r="F187" s="42">
        <v>4310</v>
      </c>
      <c r="G187" s="43"/>
      <c r="H187" s="44"/>
      <c r="I187" s="41"/>
      <c r="J187" s="41"/>
      <c r="K187" s="27" t="s">
        <v>691</v>
      </c>
      <c r="L187" s="18" t="s">
        <v>1762</v>
      </c>
      <c r="M187" s="27" t="s">
        <v>1761</v>
      </c>
      <c r="N187" s="34" t="s">
        <v>1760</v>
      </c>
    </row>
    <row r="188" spans="1:14" s="45" customFormat="1" ht="99.75">
      <c r="A188" s="40">
        <v>51</v>
      </c>
      <c r="B188" s="41" t="s">
        <v>1057</v>
      </c>
      <c r="C188" s="42"/>
      <c r="D188" s="42"/>
      <c r="E188" s="42"/>
      <c r="F188" s="42">
        <v>8190</v>
      </c>
      <c r="G188" s="43"/>
      <c r="H188" s="44"/>
      <c r="I188" s="41"/>
      <c r="J188" s="41"/>
      <c r="K188" s="27" t="s">
        <v>692</v>
      </c>
      <c r="L188" s="18" t="s">
        <v>1765</v>
      </c>
      <c r="M188" s="27" t="s">
        <v>1764</v>
      </c>
      <c r="N188" s="34" t="s">
        <v>1763</v>
      </c>
    </row>
    <row r="189" spans="1:14" s="45" customFormat="1" ht="142.5">
      <c r="A189" s="40">
        <v>51</v>
      </c>
      <c r="B189" s="41" t="s">
        <v>1057</v>
      </c>
      <c r="C189" s="42"/>
      <c r="D189" s="42"/>
      <c r="E189" s="42"/>
      <c r="F189" s="42">
        <v>1310</v>
      </c>
      <c r="G189" s="43"/>
      <c r="H189" s="44"/>
      <c r="I189" s="41"/>
      <c r="J189" s="41"/>
      <c r="K189" s="27" t="s">
        <v>693</v>
      </c>
      <c r="L189" s="18" t="s">
        <v>1766</v>
      </c>
      <c r="M189" s="27" t="s">
        <v>172</v>
      </c>
      <c r="N189" s="34" t="s">
        <v>1195</v>
      </c>
    </row>
    <row r="190" spans="1:14" s="45" customFormat="1" ht="57">
      <c r="A190" s="40">
        <v>51</v>
      </c>
      <c r="B190" s="41" t="s">
        <v>1057</v>
      </c>
      <c r="C190" s="42"/>
      <c r="D190" s="42"/>
      <c r="E190" s="42"/>
      <c r="F190" s="42">
        <v>3575</v>
      </c>
      <c r="G190" s="43"/>
      <c r="H190" s="44"/>
      <c r="I190" s="41"/>
      <c r="J190" s="41"/>
      <c r="K190" s="27" t="s">
        <v>694</v>
      </c>
      <c r="L190" s="27" t="s">
        <v>1314</v>
      </c>
      <c r="M190" s="27" t="s">
        <v>1313</v>
      </c>
      <c r="N190" s="34" t="s">
        <v>1312</v>
      </c>
    </row>
    <row r="191" spans="1:14" s="45" customFormat="1" ht="57">
      <c r="A191" s="40">
        <v>51</v>
      </c>
      <c r="B191" s="41" t="s">
        <v>1057</v>
      </c>
      <c r="C191" s="42"/>
      <c r="D191" s="42"/>
      <c r="E191" s="42"/>
      <c r="F191" s="42">
        <v>3150</v>
      </c>
      <c r="G191" s="43"/>
      <c r="H191" s="44"/>
      <c r="I191" s="41"/>
      <c r="J191" s="41"/>
      <c r="K191" s="27" t="s">
        <v>695</v>
      </c>
      <c r="L191" s="27" t="s">
        <v>1316</v>
      </c>
      <c r="M191" s="27" t="s">
        <v>1315</v>
      </c>
      <c r="N191" s="34" t="s">
        <v>1326</v>
      </c>
    </row>
    <row r="192" spans="1:14" s="45" customFormat="1" ht="142.5">
      <c r="A192" s="40">
        <v>51</v>
      </c>
      <c r="B192" s="41" t="s">
        <v>1057</v>
      </c>
      <c r="C192" s="42"/>
      <c r="D192" s="42"/>
      <c r="E192" s="42"/>
      <c r="F192" s="42">
        <v>3344</v>
      </c>
      <c r="G192" s="43"/>
      <c r="H192" s="44"/>
      <c r="I192" s="41"/>
      <c r="J192" s="41"/>
      <c r="K192" s="27" t="s">
        <v>696</v>
      </c>
      <c r="L192" s="18" t="s">
        <v>1734</v>
      </c>
      <c r="M192" s="27" t="s">
        <v>1733</v>
      </c>
      <c r="N192" s="34" t="s">
        <v>1732</v>
      </c>
    </row>
    <row r="193" spans="1:14" s="45" customFormat="1" ht="85.5">
      <c r="A193" s="40">
        <v>51</v>
      </c>
      <c r="B193" s="41" t="s">
        <v>1057</v>
      </c>
      <c r="C193" s="42"/>
      <c r="D193" s="42"/>
      <c r="E193" s="42"/>
      <c r="F193" s="42">
        <v>3358</v>
      </c>
      <c r="G193" s="43"/>
      <c r="H193" s="44"/>
      <c r="I193" s="41"/>
      <c r="J193" s="41"/>
      <c r="K193" s="27" t="s">
        <v>801</v>
      </c>
      <c r="L193" s="18" t="s">
        <v>1712</v>
      </c>
      <c r="M193" s="27" t="s">
        <v>1711</v>
      </c>
      <c r="N193" s="34" t="s">
        <v>1710</v>
      </c>
    </row>
    <row r="194" spans="1:14" s="45" customFormat="1" ht="57">
      <c r="A194" s="40">
        <v>51</v>
      </c>
      <c r="B194" s="41" t="s">
        <v>1057</v>
      </c>
      <c r="C194" s="42"/>
      <c r="D194" s="42"/>
      <c r="E194" s="42"/>
      <c r="F194" s="42">
        <v>6550</v>
      </c>
      <c r="G194" s="43"/>
      <c r="H194" s="44"/>
      <c r="I194" s="41"/>
      <c r="J194" s="41"/>
      <c r="K194" s="27" t="s">
        <v>802</v>
      </c>
      <c r="L194" s="18" t="s">
        <v>1714</v>
      </c>
      <c r="M194" s="27" t="s">
        <v>1713</v>
      </c>
      <c r="N194" s="34" t="s">
        <v>1716</v>
      </c>
    </row>
    <row r="195" spans="1:14" s="45" customFormat="1" ht="85.5">
      <c r="A195" s="40">
        <v>51</v>
      </c>
      <c r="B195" s="41" t="s">
        <v>1057</v>
      </c>
      <c r="C195" s="42"/>
      <c r="D195" s="42"/>
      <c r="E195" s="42"/>
      <c r="F195" s="42">
        <v>9870</v>
      </c>
      <c r="G195" s="43"/>
      <c r="H195" s="44"/>
      <c r="I195" s="41"/>
      <c r="J195" s="41"/>
      <c r="K195" s="27" t="s">
        <v>803</v>
      </c>
      <c r="L195" s="18" t="s">
        <v>1719</v>
      </c>
      <c r="M195" s="27" t="s">
        <v>1718</v>
      </c>
      <c r="N195" s="34" t="s">
        <v>1717</v>
      </c>
    </row>
    <row r="196" spans="1:14" s="45" customFormat="1" ht="42.75">
      <c r="A196" s="40">
        <v>51</v>
      </c>
      <c r="B196" s="41" t="s">
        <v>1057</v>
      </c>
      <c r="C196" s="42"/>
      <c r="D196" s="42"/>
      <c r="E196" s="42"/>
      <c r="F196" s="42">
        <v>1040</v>
      </c>
      <c r="G196" s="43"/>
      <c r="H196" s="44"/>
      <c r="I196" s="41"/>
      <c r="J196" s="41"/>
      <c r="K196" s="27" t="s">
        <v>704</v>
      </c>
      <c r="L196" s="18" t="s">
        <v>1722</v>
      </c>
      <c r="M196" s="27" t="s">
        <v>1721</v>
      </c>
      <c r="N196" s="34" t="s">
        <v>1720</v>
      </c>
    </row>
    <row r="197" spans="1:14" s="45" customFormat="1" ht="42.75">
      <c r="A197" s="40">
        <v>51</v>
      </c>
      <c r="B197" s="41" t="s">
        <v>1057</v>
      </c>
      <c r="C197" s="42"/>
      <c r="D197" s="42"/>
      <c r="E197" s="42"/>
      <c r="F197" s="42">
        <v>15000</v>
      </c>
      <c r="G197" s="43"/>
      <c r="H197" s="44"/>
      <c r="I197" s="41"/>
      <c r="J197" s="41"/>
      <c r="K197" s="27" t="s">
        <v>705</v>
      </c>
      <c r="L197" s="18" t="s">
        <v>1725</v>
      </c>
      <c r="M197" s="27" t="s">
        <v>1724</v>
      </c>
      <c r="N197" s="34" t="s">
        <v>1723</v>
      </c>
    </row>
    <row r="198" spans="1:14" s="45" customFormat="1" ht="71.25">
      <c r="A198" s="40">
        <v>51</v>
      </c>
      <c r="B198" s="41" t="s">
        <v>1057</v>
      </c>
      <c r="C198" s="42"/>
      <c r="D198" s="42"/>
      <c r="E198" s="42"/>
      <c r="F198" s="42">
        <v>4600</v>
      </c>
      <c r="G198" s="43"/>
      <c r="H198" s="44"/>
      <c r="I198" s="41"/>
      <c r="J198" s="41"/>
      <c r="K198" s="27" t="s">
        <v>555</v>
      </c>
      <c r="L198" s="18" t="s">
        <v>1728</v>
      </c>
      <c r="M198" s="27" t="s">
        <v>1727</v>
      </c>
      <c r="N198" s="34" t="s">
        <v>1726</v>
      </c>
    </row>
    <row r="199" spans="1:14" s="45" customFormat="1" ht="99.75">
      <c r="A199" s="40">
        <v>51</v>
      </c>
      <c r="B199" s="41" t="s">
        <v>1057</v>
      </c>
      <c r="C199" s="42"/>
      <c r="D199" s="42"/>
      <c r="E199" s="42"/>
      <c r="F199" s="42">
        <v>1502</v>
      </c>
      <c r="G199" s="43"/>
      <c r="H199" s="44"/>
      <c r="I199" s="41"/>
      <c r="J199" s="41"/>
      <c r="K199" s="27" t="s">
        <v>556</v>
      </c>
      <c r="L199" s="18" t="s">
        <v>1731</v>
      </c>
      <c r="M199" s="27" t="s">
        <v>1730</v>
      </c>
      <c r="N199" s="34" t="s">
        <v>1729</v>
      </c>
    </row>
    <row r="200" spans="1:14" s="45" customFormat="1" ht="114">
      <c r="A200" s="40">
        <v>51</v>
      </c>
      <c r="B200" s="41" t="s">
        <v>1057</v>
      </c>
      <c r="C200" s="42"/>
      <c r="D200" s="42"/>
      <c r="E200" s="42"/>
      <c r="F200" s="42">
        <v>15100</v>
      </c>
      <c r="G200" s="43"/>
      <c r="H200" s="44"/>
      <c r="I200" s="41"/>
      <c r="J200" s="41"/>
      <c r="K200" s="27" t="s">
        <v>502</v>
      </c>
      <c r="L200" s="18" t="s">
        <v>1397</v>
      </c>
      <c r="M200" s="27" t="s">
        <v>1396</v>
      </c>
      <c r="N200" s="34" t="s">
        <v>1395</v>
      </c>
    </row>
    <row r="201" spans="1:14" s="45" customFormat="1" ht="128.25">
      <c r="A201" s="40">
        <v>51</v>
      </c>
      <c r="B201" s="41" t="s">
        <v>1057</v>
      </c>
      <c r="C201" s="42"/>
      <c r="D201" s="42"/>
      <c r="E201" s="42"/>
      <c r="F201" s="42">
        <v>11693</v>
      </c>
      <c r="G201" s="43"/>
      <c r="H201" s="44"/>
      <c r="I201" s="41"/>
      <c r="J201" s="41"/>
      <c r="K201" s="27" t="s">
        <v>503</v>
      </c>
      <c r="L201" s="18" t="s">
        <v>150</v>
      </c>
      <c r="M201" s="27" t="s">
        <v>149</v>
      </c>
      <c r="N201" s="34" t="s">
        <v>1398</v>
      </c>
    </row>
    <row r="202" spans="1:14" s="45" customFormat="1" ht="142.5">
      <c r="A202" s="40">
        <v>51</v>
      </c>
      <c r="B202" s="41" t="s">
        <v>1057</v>
      </c>
      <c r="C202" s="42"/>
      <c r="D202" s="42"/>
      <c r="E202" s="42"/>
      <c r="F202" s="42">
        <v>2239</v>
      </c>
      <c r="G202" s="43"/>
      <c r="H202" s="44"/>
      <c r="I202" s="41"/>
      <c r="J202" s="41"/>
      <c r="K202" s="27" t="s">
        <v>504</v>
      </c>
      <c r="L202" s="18" t="s">
        <v>152</v>
      </c>
      <c r="M202" s="27" t="s">
        <v>151</v>
      </c>
      <c r="N202" s="34" t="s">
        <v>1195</v>
      </c>
    </row>
    <row r="203" spans="1:14" s="45" customFormat="1" ht="156.75">
      <c r="A203" s="40">
        <v>51</v>
      </c>
      <c r="B203" s="41" t="s">
        <v>1057</v>
      </c>
      <c r="C203" s="42"/>
      <c r="D203" s="42"/>
      <c r="E203" s="42"/>
      <c r="F203" s="42">
        <v>15553</v>
      </c>
      <c r="G203" s="43"/>
      <c r="H203" s="44"/>
      <c r="I203" s="41"/>
      <c r="J203" s="41"/>
      <c r="K203" s="27" t="s">
        <v>505</v>
      </c>
      <c r="L203" s="18" t="s">
        <v>167</v>
      </c>
      <c r="M203" s="27" t="s">
        <v>166</v>
      </c>
      <c r="N203" s="34" t="s">
        <v>165</v>
      </c>
    </row>
    <row r="204" spans="1:14" s="45" customFormat="1" ht="114">
      <c r="A204" s="40">
        <v>51</v>
      </c>
      <c r="B204" s="41" t="s">
        <v>1057</v>
      </c>
      <c r="C204" s="42"/>
      <c r="D204" s="42"/>
      <c r="E204" s="42"/>
      <c r="F204" s="42">
        <v>3734</v>
      </c>
      <c r="G204" s="43"/>
      <c r="H204" s="44"/>
      <c r="I204" s="41"/>
      <c r="J204" s="41"/>
      <c r="K204" s="27" t="s">
        <v>506</v>
      </c>
      <c r="L204" s="18" t="s">
        <v>169</v>
      </c>
      <c r="M204" s="27" t="s">
        <v>168</v>
      </c>
      <c r="N204" s="34" t="s">
        <v>648</v>
      </c>
    </row>
    <row r="205" spans="1:14" s="45" customFormat="1" ht="99.75">
      <c r="A205" s="40">
        <v>51</v>
      </c>
      <c r="B205" s="41" t="s">
        <v>1057</v>
      </c>
      <c r="C205" s="42"/>
      <c r="D205" s="42"/>
      <c r="E205" s="42"/>
      <c r="F205" s="42">
        <v>2687</v>
      </c>
      <c r="G205" s="43"/>
      <c r="H205" s="44"/>
      <c r="I205" s="41"/>
      <c r="J205" s="41"/>
      <c r="K205" s="27" t="s">
        <v>507</v>
      </c>
      <c r="L205" s="18" t="s">
        <v>1784</v>
      </c>
      <c r="M205" s="27" t="s">
        <v>1783</v>
      </c>
      <c r="N205" s="34" t="s">
        <v>1782</v>
      </c>
    </row>
    <row r="206" spans="1:14" s="45" customFormat="1" ht="85.5">
      <c r="A206" s="40">
        <v>51</v>
      </c>
      <c r="B206" s="41" t="s">
        <v>1057</v>
      </c>
      <c r="C206" s="42"/>
      <c r="D206" s="42"/>
      <c r="E206" s="42"/>
      <c r="F206" s="42">
        <v>10932</v>
      </c>
      <c r="G206" s="43"/>
      <c r="H206" s="44"/>
      <c r="I206" s="41"/>
      <c r="J206" s="41"/>
      <c r="K206" s="27" t="s">
        <v>508</v>
      </c>
      <c r="L206" s="18" t="s">
        <v>210</v>
      </c>
      <c r="M206" s="27" t="s">
        <v>209</v>
      </c>
      <c r="N206" s="34" t="s">
        <v>211</v>
      </c>
    </row>
    <row r="207" spans="1:14" s="45" customFormat="1" ht="99.75">
      <c r="A207" s="40">
        <v>51</v>
      </c>
      <c r="B207" s="41" t="s">
        <v>1057</v>
      </c>
      <c r="C207" s="42"/>
      <c r="D207" s="42"/>
      <c r="E207" s="42"/>
      <c r="F207" s="42">
        <v>1800</v>
      </c>
      <c r="G207" s="43"/>
      <c r="H207" s="44"/>
      <c r="I207" s="41"/>
      <c r="J207" s="41"/>
      <c r="K207" s="27" t="s">
        <v>509</v>
      </c>
      <c r="L207" s="18" t="s">
        <v>214</v>
      </c>
      <c r="M207" s="27" t="s">
        <v>213</v>
      </c>
      <c r="N207" s="34" t="s">
        <v>212</v>
      </c>
    </row>
    <row r="208" spans="1:14" s="45" customFormat="1" ht="114">
      <c r="A208" s="40">
        <v>51</v>
      </c>
      <c r="B208" s="41" t="s">
        <v>1057</v>
      </c>
      <c r="C208" s="42"/>
      <c r="D208" s="42"/>
      <c r="E208" s="42"/>
      <c r="F208" s="42">
        <v>5346</v>
      </c>
      <c r="G208" s="43"/>
      <c r="H208" s="44"/>
      <c r="I208" s="41"/>
      <c r="J208" s="41"/>
      <c r="K208" s="27" t="s">
        <v>510</v>
      </c>
      <c r="L208" s="18" t="s">
        <v>1311</v>
      </c>
      <c r="M208" s="27" t="s">
        <v>1310</v>
      </c>
      <c r="N208" s="34" t="s">
        <v>1309</v>
      </c>
    </row>
    <row r="209" spans="1:14" s="45" customFormat="1" ht="57">
      <c r="A209" s="40">
        <v>51</v>
      </c>
      <c r="B209" s="41" t="s">
        <v>1057</v>
      </c>
      <c r="C209" s="42">
        <v>7665</v>
      </c>
      <c r="D209" s="42"/>
      <c r="E209" s="42"/>
      <c r="F209" s="42"/>
      <c r="G209" s="43"/>
      <c r="H209" s="44"/>
      <c r="I209" s="41"/>
      <c r="J209" s="41"/>
      <c r="K209" s="27" t="s">
        <v>511</v>
      </c>
      <c r="L209" s="18" t="s">
        <v>1319</v>
      </c>
      <c r="M209" s="27" t="s">
        <v>1318</v>
      </c>
      <c r="N209" s="34" t="s">
        <v>1317</v>
      </c>
    </row>
    <row r="210" spans="1:14" s="45" customFormat="1" ht="99.75">
      <c r="A210" s="40">
        <v>51</v>
      </c>
      <c r="B210" s="41" t="s">
        <v>1057</v>
      </c>
      <c r="C210" s="42"/>
      <c r="D210" s="42"/>
      <c r="E210" s="42"/>
      <c r="F210" s="42">
        <v>6394</v>
      </c>
      <c r="G210" s="43"/>
      <c r="H210" s="44"/>
      <c r="I210" s="41"/>
      <c r="J210" s="41"/>
      <c r="K210" s="27" t="s">
        <v>512</v>
      </c>
      <c r="L210" s="18" t="s">
        <v>1322</v>
      </c>
      <c r="M210" s="27" t="s">
        <v>1321</v>
      </c>
      <c r="N210" s="34" t="s">
        <v>1320</v>
      </c>
    </row>
    <row r="211" spans="1:14" s="45" customFormat="1" ht="57">
      <c r="A211" s="40">
        <v>51</v>
      </c>
      <c r="B211" s="41" t="s">
        <v>1057</v>
      </c>
      <c r="C211" s="42"/>
      <c r="D211" s="42"/>
      <c r="E211" s="42"/>
      <c r="F211" s="42">
        <v>6000</v>
      </c>
      <c r="G211" s="43"/>
      <c r="H211" s="44"/>
      <c r="I211" s="41"/>
      <c r="J211" s="41"/>
      <c r="K211" s="27" t="s">
        <v>513</v>
      </c>
      <c r="L211" s="18" t="s">
        <v>1325</v>
      </c>
      <c r="M211" s="27" t="s">
        <v>1324</v>
      </c>
      <c r="N211" s="34" t="s">
        <v>1323</v>
      </c>
    </row>
    <row r="212" spans="1:14" s="45" customFormat="1" ht="71.25">
      <c r="A212" s="40">
        <v>51</v>
      </c>
      <c r="B212" s="41" t="s">
        <v>1057</v>
      </c>
      <c r="C212" s="42">
        <v>2000</v>
      </c>
      <c r="D212" s="42"/>
      <c r="E212" s="42"/>
      <c r="F212" s="42"/>
      <c r="G212" s="43"/>
      <c r="H212" s="44"/>
      <c r="I212" s="41"/>
      <c r="J212" s="41"/>
      <c r="K212" s="27" t="s">
        <v>264</v>
      </c>
      <c r="L212" s="18" t="s">
        <v>261</v>
      </c>
      <c r="M212" s="27" t="s">
        <v>262</v>
      </c>
      <c r="N212" s="34" t="s">
        <v>263</v>
      </c>
    </row>
    <row r="213" spans="1:14" s="45" customFormat="1" ht="114">
      <c r="A213" s="40">
        <v>51</v>
      </c>
      <c r="B213" s="41" t="s">
        <v>1057</v>
      </c>
      <c r="C213" s="42">
        <v>8440</v>
      </c>
      <c r="D213" s="42"/>
      <c r="E213" s="42"/>
      <c r="F213" s="42"/>
      <c r="G213" s="43"/>
      <c r="H213" s="44"/>
      <c r="I213" s="41"/>
      <c r="J213" s="41"/>
      <c r="K213" s="27" t="s">
        <v>265</v>
      </c>
      <c r="L213" s="18" t="s">
        <v>266</v>
      </c>
      <c r="M213" s="27" t="s">
        <v>267</v>
      </c>
      <c r="N213" s="34" t="s">
        <v>268</v>
      </c>
    </row>
    <row r="214" spans="1:14" s="45" customFormat="1" ht="42.75">
      <c r="A214" s="40">
        <v>51</v>
      </c>
      <c r="B214" s="41" t="s">
        <v>1057</v>
      </c>
      <c r="C214" s="42">
        <v>1932</v>
      </c>
      <c r="D214" s="42"/>
      <c r="E214" s="42"/>
      <c r="F214" s="42"/>
      <c r="G214" s="43"/>
      <c r="H214" s="44"/>
      <c r="I214" s="41"/>
      <c r="J214" s="41"/>
      <c r="K214" s="27" t="s">
        <v>269</v>
      </c>
      <c r="L214" s="18" t="s">
        <v>1639</v>
      </c>
      <c r="M214" s="27" t="s">
        <v>1634</v>
      </c>
      <c r="N214" s="34" t="s">
        <v>1633</v>
      </c>
    </row>
    <row r="215" spans="1:14" s="45" customFormat="1" ht="33">
      <c r="A215" s="40">
        <v>51</v>
      </c>
      <c r="B215" s="41" t="s">
        <v>1057</v>
      </c>
      <c r="C215" s="42">
        <v>396</v>
      </c>
      <c r="D215" s="42"/>
      <c r="E215" s="42"/>
      <c r="F215" s="42"/>
      <c r="G215" s="43"/>
      <c r="H215" s="44"/>
      <c r="I215" s="41"/>
      <c r="J215" s="41"/>
      <c r="K215" s="27" t="s">
        <v>1635</v>
      </c>
      <c r="L215" s="18" t="s">
        <v>1638</v>
      </c>
      <c r="M215" s="27" t="s">
        <v>1636</v>
      </c>
      <c r="N215" s="34"/>
    </row>
    <row r="216" spans="1:14" s="45" customFormat="1" ht="57">
      <c r="A216" s="40">
        <v>51</v>
      </c>
      <c r="B216" s="41" t="s">
        <v>1057</v>
      </c>
      <c r="C216" s="42">
        <v>11780</v>
      </c>
      <c r="D216" s="42"/>
      <c r="E216" s="42"/>
      <c r="F216" s="42"/>
      <c r="G216" s="43"/>
      <c r="H216" s="44"/>
      <c r="I216" s="41"/>
      <c r="J216" s="41"/>
      <c r="K216" s="27" t="s">
        <v>1637</v>
      </c>
      <c r="L216" s="18" t="s">
        <v>1641</v>
      </c>
      <c r="M216" s="27" t="s">
        <v>1640</v>
      </c>
      <c r="N216" s="34" t="s">
        <v>1642</v>
      </c>
    </row>
    <row r="217" spans="1:14" s="45" customFormat="1" ht="42.75">
      <c r="A217" s="40">
        <v>51</v>
      </c>
      <c r="B217" s="41" t="s">
        <v>1057</v>
      </c>
      <c r="C217" s="42"/>
      <c r="D217" s="42"/>
      <c r="E217" s="42"/>
      <c r="F217" s="42">
        <v>4000</v>
      </c>
      <c r="G217" s="43"/>
      <c r="H217" s="44"/>
      <c r="I217" s="41"/>
      <c r="J217" s="41"/>
      <c r="K217" s="27" t="s">
        <v>1644</v>
      </c>
      <c r="L217" s="18" t="s">
        <v>1645</v>
      </c>
      <c r="M217" s="27" t="s">
        <v>1646</v>
      </c>
      <c r="N217" s="34" t="s">
        <v>1647</v>
      </c>
    </row>
    <row r="218" spans="1:14" s="45" customFormat="1" ht="71.25">
      <c r="A218" s="40">
        <v>51</v>
      </c>
      <c r="B218" s="41" t="s">
        <v>1057</v>
      </c>
      <c r="C218" s="42">
        <v>640</v>
      </c>
      <c r="D218" s="42"/>
      <c r="E218" s="42"/>
      <c r="F218" s="42"/>
      <c r="G218" s="43"/>
      <c r="H218" s="44"/>
      <c r="I218" s="41"/>
      <c r="J218" s="41"/>
      <c r="K218" s="27" t="s">
        <v>374</v>
      </c>
      <c r="L218" s="18" t="s">
        <v>377</v>
      </c>
      <c r="M218" s="27" t="s">
        <v>376</v>
      </c>
      <c r="N218" s="34" t="s">
        <v>375</v>
      </c>
    </row>
    <row r="219" spans="1:14" s="45" customFormat="1" ht="71.25">
      <c r="A219" s="40">
        <v>51</v>
      </c>
      <c r="B219" s="41" t="s">
        <v>1057</v>
      </c>
      <c r="C219" s="42">
        <v>7545</v>
      </c>
      <c r="D219" s="42"/>
      <c r="E219" s="42"/>
      <c r="F219" s="42"/>
      <c r="G219" s="43"/>
      <c r="H219" s="44"/>
      <c r="I219" s="41"/>
      <c r="J219" s="41"/>
      <c r="K219" s="27" t="s">
        <v>1662</v>
      </c>
      <c r="L219" s="18" t="s">
        <v>1679</v>
      </c>
      <c r="M219" s="27" t="s">
        <v>1661</v>
      </c>
      <c r="N219" s="34" t="s">
        <v>1667</v>
      </c>
    </row>
    <row r="220" spans="1:14" s="45" customFormat="1" ht="42.75">
      <c r="A220" s="40">
        <v>51</v>
      </c>
      <c r="B220" s="41" t="s">
        <v>1057</v>
      </c>
      <c r="C220" s="42">
        <v>7212</v>
      </c>
      <c r="D220" s="42"/>
      <c r="E220" s="42"/>
      <c r="F220" s="42"/>
      <c r="G220" s="43"/>
      <c r="H220" s="44"/>
      <c r="I220" s="41"/>
      <c r="J220" s="41"/>
      <c r="K220" s="27" t="s">
        <v>1663</v>
      </c>
      <c r="L220" s="18" t="s">
        <v>1666</v>
      </c>
      <c r="M220" s="27" t="s">
        <v>1664</v>
      </c>
      <c r="N220" s="34" t="s">
        <v>1665</v>
      </c>
    </row>
    <row r="221" spans="1:14" s="45" customFormat="1" ht="57">
      <c r="A221" s="40">
        <v>51</v>
      </c>
      <c r="B221" s="41" t="s">
        <v>1057</v>
      </c>
      <c r="C221" s="42">
        <v>8500</v>
      </c>
      <c r="D221" s="42"/>
      <c r="E221" s="42"/>
      <c r="F221" s="42"/>
      <c r="G221" s="43"/>
      <c r="H221" s="44"/>
      <c r="I221" s="41"/>
      <c r="J221" s="41"/>
      <c r="K221" s="27" t="s">
        <v>1109</v>
      </c>
      <c r="L221" s="18" t="s">
        <v>1112</v>
      </c>
      <c r="M221" s="27" t="s">
        <v>1111</v>
      </c>
      <c r="N221" s="34" t="s">
        <v>1110</v>
      </c>
    </row>
    <row r="222" spans="1:14" s="45" customFormat="1" ht="85.5">
      <c r="A222" s="40">
        <v>51</v>
      </c>
      <c r="B222" s="41" t="s">
        <v>1057</v>
      </c>
      <c r="C222" s="42">
        <v>834</v>
      </c>
      <c r="D222" s="42"/>
      <c r="E222" s="42"/>
      <c r="F222" s="42"/>
      <c r="G222" s="43"/>
      <c r="H222" s="44"/>
      <c r="I222" s="41"/>
      <c r="J222" s="41"/>
      <c r="K222" s="27" t="s">
        <v>1113</v>
      </c>
      <c r="L222" s="18" t="s">
        <v>1116</v>
      </c>
      <c r="M222" s="27" t="s">
        <v>1115</v>
      </c>
      <c r="N222" s="34" t="s">
        <v>1114</v>
      </c>
    </row>
    <row r="223" spans="1:14" s="45" customFormat="1" ht="57">
      <c r="A223" s="40">
        <v>51</v>
      </c>
      <c r="B223" s="41" t="s">
        <v>1057</v>
      </c>
      <c r="C223" s="42">
        <v>14342</v>
      </c>
      <c r="D223" s="42"/>
      <c r="E223" s="42"/>
      <c r="F223" s="42"/>
      <c r="G223" s="43"/>
      <c r="H223" s="44"/>
      <c r="I223" s="41"/>
      <c r="J223" s="41"/>
      <c r="K223" s="27" t="s">
        <v>1117</v>
      </c>
      <c r="L223" s="18" t="s">
        <v>1120</v>
      </c>
      <c r="M223" s="27" t="s">
        <v>1119</v>
      </c>
      <c r="N223" s="34" t="s">
        <v>1118</v>
      </c>
    </row>
    <row r="224" spans="1:14" s="45" customFormat="1" ht="71.25">
      <c r="A224" s="40">
        <v>51</v>
      </c>
      <c r="B224" s="41" t="s">
        <v>1057</v>
      </c>
      <c r="C224" s="42">
        <v>7814</v>
      </c>
      <c r="D224" s="42"/>
      <c r="E224" s="42"/>
      <c r="F224" s="42"/>
      <c r="G224" s="43"/>
      <c r="H224" s="44"/>
      <c r="I224" s="41"/>
      <c r="J224" s="41"/>
      <c r="K224" s="27" t="s">
        <v>237</v>
      </c>
      <c r="L224" s="18" t="s">
        <v>244</v>
      </c>
      <c r="M224" s="27" t="s">
        <v>243</v>
      </c>
      <c r="N224" s="34" t="s">
        <v>238</v>
      </c>
    </row>
    <row r="225" spans="1:14" s="45" customFormat="1" ht="85.5">
      <c r="A225" s="40">
        <v>51</v>
      </c>
      <c r="B225" s="41" t="s">
        <v>1057</v>
      </c>
      <c r="C225" s="42">
        <v>11125</v>
      </c>
      <c r="D225" s="42"/>
      <c r="E225" s="42"/>
      <c r="F225" s="42"/>
      <c r="G225" s="43"/>
      <c r="H225" s="44"/>
      <c r="I225" s="41"/>
      <c r="J225" s="41"/>
      <c r="K225" s="27" t="s">
        <v>239</v>
      </c>
      <c r="L225" s="18" t="s">
        <v>242</v>
      </c>
      <c r="M225" s="27" t="s">
        <v>241</v>
      </c>
      <c r="N225" s="34" t="s">
        <v>240</v>
      </c>
    </row>
    <row r="226" spans="1:14" s="45" customFormat="1" ht="128.25">
      <c r="A226" s="40">
        <v>51</v>
      </c>
      <c r="B226" s="41" t="s">
        <v>1057</v>
      </c>
      <c r="C226" s="42">
        <v>10603</v>
      </c>
      <c r="D226" s="42"/>
      <c r="E226" s="42"/>
      <c r="F226" s="42"/>
      <c r="G226" s="43"/>
      <c r="H226" s="44"/>
      <c r="I226" s="41"/>
      <c r="J226" s="41"/>
      <c r="K226" s="27" t="s">
        <v>249</v>
      </c>
      <c r="L226" s="18" t="s">
        <v>252</v>
      </c>
      <c r="M226" s="27" t="s">
        <v>251</v>
      </c>
      <c r="N226" s="34" t="s">
        <v>250</v>
      </c>
    </row>
    <row r="227" spans="1:14" s="45" customFormat="1" ht="57">
      <c r="A227" s="40">
        <v>51</v>
      </c>
      <c r="B227" s="41" t="s">
        <v>1057</v>
      </c>
      <c r="C227" s="42">
        <v>3480</v>
      </c>
      <c r="D227" s="42"/>
      <c r="E227" s="42"/>
      <c r="F227" s="42"/>
      <c r="G227" s="43"/>
      <c r="H227" s="44"/>
      <c r="I227" s="41"/>
      <c r="J227" s="41"/>
      <c r="K227" s="27" t="s">
        <v>1017</v>
      </c>
      <c r="L227" s="27" t="s">
        <v>484</v>
      </c>
      <c r="M227" s="27" t="s">
        <v>481</v>
      </c>
      <c r="N227" s="34" t="s">
        <v>480</v>
      </c>
    </row>
    <row r="228" spans="1:14" s="45" customFormat="1" ht="57">
      <c r="A228" s="40">
        <v>51</v>
      </c>
      <c r="B228" s="41" t="s">
        <v>1057</v>
      </c>
      <c r="C228" s="42">
        <v>2250</v>
      </c>
      <c r="D228" s="42"/>
      <c r="E228" s="42"/>
      <c r="F228" s="42"/>
      <c r="G228" s="43"/>
      <c r="H228" s="44"/>
      <c r="I228" s="41"/>
      <c r="J228" s="41"/>
      <c r="K228" s="27" t="s">
        <v>1016</v>
      </c>
      <c r="L228" s="27" t="s">
        <v>482</v>
      </c>
      <c r="M228" s="27" t="s">
        <v>483</v>
      </c>
      <c r="N228" s="34" t="s">
        <v>480</v>
      </c>
    </row>
    <row r="229" spans="1:14" s="45" customFormat="1" ht="57">
      <c r="A229" s="40">
        <v>51</v>
      </c>
      <c r="B229" s="41" t="s">
        <v>1057</v>
      </c>
      <c r="C229" s="42">
        <v>5040</v>
      </c>
      <c r="D229" s="42"/>
      <c r="E229" s="42"/>
      <c r="F229" s="42"/>
      <c r="G229" s="43"/>
      <c r="H229" s="44"/>
      <c r="I229" s="41"/>
      <c r="J229" s="41"/>
      <c r="K229" s="27" t="s">
        <v>1015</v>
      </c>
      <c r="L229" s="27" t="s">
        <v>482</v>
      </c>
      <c r="M229" s="27" t="s">
        <v>485</v>
      </c>
      <c r="N229" s="34" t="s">
        <v>480</v>
      </c>
    </row>
    <row r="230" spans="1:14" s="45" customFormat="1" ht="57">
      <c r="A230" s="40">
        <v>51</v>
      </c>
      <c r="B230" s="41" t="s">
        <v>1057</v>
      </c>
      <c r="C230" s="42">
        <v>2400</v>
      </c>
      <c r="D230" s="42"/>
      <c r="E230" s="42"/>
      <c r="F230" s="42"/>
      <c r="G230" s="43"/>
      <c r="H230" s="44"/>
      <c r="I230" s="41"/>
      <c r="J230" s="41"/>
      <c r="K230" s="27" t="s">
        <v>1014</v>
      </c>
      <c r="L230" s="27" t="s">
        <v>482</v>
      </c>
      <c r="M230" s="27" t="s">
        <v>1741</v>
      </c>
      <c r="N230" s="34" t="s">
        <v>480</v>
      </c>
    </row>
    <row r="231" spans="1:14" s="45" customFormat="1" ht="57">
      <c r="A231" s="40">
        <v>51</v>
      </c>
      <c r="B231" s="41" t="s">
        <v>1057</v>
      </c>
      <c r="C231" s="42">
        <v>24399</v>
      </c>
      <c r="D231" s="42"/>
      <c r="E231" s="42"/>
      <c r="F231" s="42"/>
      <c r="G231" s="43"/>
      <c r="H231" s="44"/>
      <c r="I231" s="41"/>
      <c r="J231" s="41"/>
      <c r="K231" s="27" t="s">
        <v>1745</v>
      </c>
      <c r="L231" s="27" t="s">
        <v>1744</v>
      </c>
      <c r="M231" s="27" t="s">
        <v>1743</v>
      </c>
      <c r="N231" s="34" t="s">
        <v>1742</v>
      </c>
    </row>
    <row r="232" spans="1:14" s="45" customFormat="1" ht="57">
      <c r="A232" s="40">
        <v>51</v>
      </c>
      <c r="B232" s="41" t="s">
        <v>1057</v>
      </c>
      <c r="C232" s="42"/>
      <c r="D232" s="42"/>
      <c r="E232" s="42"/>
      <c r="F232" s="42">
        <v>6225</v>
      </c>
      <c r="G232" s="43"/>
      <c r="H232" s="44"/>
      <c r="I232" s="41"/>
      <c r="J232" s="41"/>
      <c r="K232" s="27" t="s">
        <v>1747</v>
      </c>
      <c r="L232" s="27" t="s">
        <v>1744</v>
      </c>
      <c r="M232" s="27" t="s">
        <v>1743</v>
      </c>
      <c r="N232" s="34" t="s">
        <v>1746</v>
      </c>
    </row>
    <row r="233" spans="1:14" s="45" customFormat="1" ht="85.5">
      <c r="A233" s="40">
        <v>51</v>
      </c>
      <c r="B233" s="41" t="s">
        <v>1057</v>
      </c>
      <c r="C233" s="42"/>
      <c r="D233" s="42"/>
      <c r="E233" s="42"/>
      <c r="F233" s="42">
        <v>15000</v>
      </c>
      <c r="G233" s="43"/>
      <c r="H233" s="44"/>
      <c r="I233" s="41"/>
      <c r="J233" s="41"/>
      <c r="K233" s="27" t="s">
        <v>1207</v>
      </c>
      <c r="L233" s="27" t="s">
        <v>1209</v>
      </c>
      <c r="M233" s="27" t="s">
        <v>1208</v>
      </c>
      <c r="N233" s="34" t="s">
        <v>375</v>
      </c>
    </row>
    <row r="234" spans="1:14" ht="171">
      <c r="A234" s="14">
        <v>52</v>
      </c>
      <c r="B234" s="8" t="s">
        <v>1060</v>
      </c>
      <c r="C234" s="24"/>
      <c r="D234" s="24"/>
      <c r="E234" s="24"/>
      <c r="F234" s="24">
        <v>7939</v>
      </c>
      <c r="G234" s="9">
        <v>243000</v>
      </c>
      <c r="H234" s="8" t="s">
        <v>1061</v>
      </c>
      <c r="I234" s="8" t="s">
        <v>1062</v>
      </c>
      <c r="J234" s="8" t="s">
        <v>1466</v>
      </c>
      <c r="K234" s="18" t="s">
        <v>1643</v>
      </c>
      <c r="L234" s="18" t="s">
        <v>1563</v>
      </c>
      <c r="M234" s="18" t="s">
        <v>1564</v>
      </c>
      <c r="N234" s="15" t="s">
        <v>448</v>
      </c>
    </row>
    <row r="235" spans="1:14" ht="99.75">
      <c r="A235" s="14">
        <v>52</v>
      </c>
      <c r="B235" s="8" t="s">
        <v>1060</v>
      </c>
      <c r="C235" s="24"/>
      <c r="D235" s="24"/>
      <c r="E235" s="24"/>
      <c r="F235" s="24">
        <v>11108</v>
      </c>
      <c r="G235" s="9">
        <v>243000</v>
      </c>
      <c r="H235" s="8" t="s">
        <v>1061</v>
      </c>
      <c r="I235" s="8" t="s">
        <v>1062</v>
      </c>
      <c r="J235" s="8" t="s">
        <v>1466</v>
      </c>
      <c r="K235" s="18" t="s">
        <v>514</v>
      </c>
      <c r="L235" s="18" t="s">
        <v>1565</v>
      </c>
      <c r="M235" s="18" t="s">
        <v>1566</v>
      </c>
      <c r="N235" s="15" t="s">
        <v>449</v>
      </c>
    </row>
    <row r="236" spans="1:14" ht="57">
      <c r="A236" s="14">
        <v>52</v>
      </c>
      <c r="B236" s="8" t="s">
        <v>1060</v>
      </c>
      <c r="C236" s="24"/>
      <c r="D236" s="24"/>
      <c r="E236" s="24"/>
      <c r="F236" s="24">
        <v>8500</v>
      </c>
      <c r="G236" s="9"/>
      <c r="H236" s="8"/>
      <c r="I236" s="8"/>
      <c r="J236" s="8"/>
      <c r="K236" s="18" t="s">
        <v>515</v>
      </c>
      <c r="L236" s="18" t="s">
        <v>1567</v>
      </c>
      <c r="M236" s="18" t="s">
        <v>1568</v>
      </c>
      <c r="N236" s="15" t="s">
        <v>1589</v>
      </c>
    </row>
    <row r="237" spans="1:14" ht="57">
      <c r="A237" s="14">
        <v>52</v>
      </c>
      <c r="B237" s="8" t="s">
        <v>1060</v>
      </c>
      <c r="C237" s="24"/>
      <c r="D237" s="24"/>
      <c r="E237" s="24"/>
      <c r="F237" s="24">
        <v>8612</v>
      </c>
      <c r="G237" s="9"/>
      <c r="H237" s="8"/>
      <c r="I237" s="8"/>
      <c r="J237" s="8"/>
      <c r="K237" s="18" t="s">
        <v>516</v>
      </c>
      <c r="L237" s="18" t="s">
        <v>1569</v>
      </c>
      <c r="M237" s="18" t="s">
        <v>1570</v>
      </c>
      <c r="N237" s="15" t="s">
        <v>1590</v>
      </c>
    </row>
    <row r="238" spans="1:14" ht="71.25">
      <c r="A238" s="14">
        <v>52</v>
      </c>
      <c r="B238" s="8" t="s">
        <v>1060</v>
      </c>
      <c r="C238" s="24"/>
      <c r="D238" s="24"/>
      <c r="E238" s="24"/>
      <c r="F238" s="24">
        <v>780</v>
      </c>
      <c r="G238" s="9"/>
      <c r="H238" s="8"/>
      <c r="I238" s="8"/>
      <c r="J238" s="8"/>
      <c r="K238" s="18" t="s">
        <v>517</v>
      </c>
      <c r="L238" s="18" t="s">
        <v>1571</v>
      </c>
      <c r="M238" s="18" t="s">
        <v>1572</v>
      </c>
      <c r="N238" s="15" t="s">
        <v>1591</v>
      </c>
    </row>
    <row r="239" spans="1:14" ht="57">
      <c r="A239" s="14">
        <v>52</v>
      </c>
      <c r="B239" s="8" t="s">
        <v>1060</v>
      </c>
      <c r="C239" s="24"/>
      <c r="D239" s="24"/>
      <c r="E239" s="24"/>
      <c r="F239" s="24">
        <v>860</v>
      </c>
      <c r="G239" s="9"/>
      <c r="H239" s="8"/>
      <c r="I239" s="8"/>
      <c r="J239" s="8"/>
      <c r="K239" s="18" t="s">
        <v>518</v>
      </c>
      <c r="L239" s="18" t="s">
        <v>1573</v>
      </c>
      <c r="M239" s="18" t="s">
        <v>1574</v>
      </c>
      <c r="N239" s="15" t="s">
        <v>1592</v>
      </c>
    </row>
    <row r="240" spans="1:14" ht="57">
      <c r="A240" s="14">
        <v>52</v>
      </c>
      <c r="B240" s="8" t="s">
        <v>1060</v>
      </c>
      <c r="C240" s="24"/>
      <c r="D240" s="24"/>
      <c r="E240" s="24"/>
      <c r="F240" s="24">
        <v>6384</v>
      </c>
      <c r="G240" s="9"/>
      <c r="H240" s="8"/>
      <c r="I240" s="8"/>
      <c r="J240" s="8"/>
      <c r="K240" s="18" t="s">
        <v>519</v>
      </c>
      <c r="L240" s="18" t="s">
        <v>1575</v>
      </c>
      <c r="M240" s="18" t="s">
        <v>322</v>
      </c>
      <c r="N240" s="15" t="s">
        <v>1593</v>
      </c>
    </row>
    <row r="241" spans="1:14" ht="71.25">
      <c r="A241" s="14">
        <v>52</v>
      </c>
      <c r="B241" s="8" t="s">
        <v>1060</v>
      </c>
      <c r="C241" s="24">
        <v>1107</v>
      </c>
      <c r="D241" s="24"/>
      <c r="E241" s="24"/>
      <c r="F241" s="24"/>
      <c r="G241" s="9"/>
      <c r="H241" s="8"/>
      <c r="I241" s="8"/>
      <c r="J241" s="8"/>
      <c r="K241" s="18" t="s">
        <v>520</v>
      </c>
      <c r="L241" s="18" t="s">
        <v>323</v>
      </c>
      <c r="M241" s="18" t="s">
        <v>324</v>
      </c>
      <c r="N241" s="15" t="s">
        <v>1594</v>
      </c>
    </row>
    <row r="242" spans="1:14" ht="71.25">
      <c r="A242" s="14">
        <v>52</v>
      </c>
      <c r="B242" s="8" t="s">
        <v>1060</v>
      </c>
      <c r="C242" s="24"/>
      <c r="D242" s="24"/>
      <c r="E242" s="24"/>
      <c r="F242" s="24">
        <v>750</v>
      </c>
      <c r="G242" s="9"/>
      <c r="H242" s="8"/>
      <c r="I242" s="8"/>
      <c r="J242" s="8"/>
      <c r="K242" s="18" t="s">
        <v>521</v>
      </c>
      <c r="L242" s="18" t="s">
        <v>325</v>
      </c>
      <c r="M242" s="18" t="s">
        <v>326</v>
      </c>
      <c r="N242" s="15" t="s">
        <v>1474</v>
      </c>
    </row>
    <row r="243" spans="1:14" ht="71.25">
      <c r="A243" s="14">
        <v>52</v>
      </c>
      <c r="B243" s="8" t="s">
        <v>1060</v>
      </c>
      <c r="C243" s="24"/>
      <c r="D243" s="24"/>
      <c r="E243" s="24"/>
      <c r="F243" s="24">
        <v>3759</v>
      </c>
      <c r="G243" s="9"/>
      <c r="H243" s="8"/>
      <c r="I243" s="8"/>
      <c r="J243" s="8"/>
      <c r="K243" s="18" t="s">
        <v>522</v>
      </c>
      <c r="L243" s="18" t="s">
        <v>1348</v>
      </c>
      <c r="M243" s="18" t="s">
        <v>1347</v>
      </c>
      <c r="N243" s="15" t="s">
        <v>1346</v>
      </c>
    </row>
    <row r="244" spans="1:14" ht="42.75">
      <c r="A244" s="14">
        <v>52</v>
      </c>
      <c r="B244" s="8" t="s">
        <v>1060</v>
      </c>
      <c r="C244" s="24"/>
      <c r="D244" s="24"/>
      <c r="E244" s="24"/>
      <c r="F244" s="24">
        <v>2299</v>
      </c>
      <c r="G244" s="9"/>
      <c r="H244" s="8"/>
      <c r="I244" s="8"/>
      <c r="J244" s="8"/>
      <c r="K244" s="18" t="s">
        <v>523</v>
      </c>
      <c r="L244" s="18" t="s">
        <v>1354</v>
      </c>
      <c r="M244" s="18" t="s">
        <v>1513</v>
      </c>
      <c r="N244" s="15" t="s">
        <v>1352</v>
      </c>
    </row>
    <row r="245" spans="1:14" ht="42.75">
      <c r="A245" s="14">
        <v>52</v>
      </c>
      <c r="B245" s="8" t="s">
        <v>1060</v>
      </c>
      <c r="C245" s="24"/>
      <c r="D245" s="24"/>
      <c r="E245" s="24"/>
      <c r="F245" s="24">
        <v>3095</v>
      </c>
      <c r="G245" s="9"/>
      <c r="H245" s="8"/>
      <c r="I245" s="8"/>
      <c r="J245" s="8"/>
      <c r="K245" s="18" t="s">
        <v>524</v>
      </c>
      <c r="L245" s="18" t="s">
        <v>1354</v>
      </c>
      <c r="M245" s="18" t="s">
        <v>1514</v>
      </c>
      <c r="N245" s="15" t="s">
        <v>1353</v>
      </c>
    </row>
    <row r="246" spans="1:14" ht="85.5">
      <c r="A246" s="14">
        <v>52</v>
      </c>
      <c r="B246" s="8" t="s">
        <v>1060</v>
      </c>
      <c r="C246" s="24"/>
      <c r="D246" s="24"/>
      <c r="E246" s="24"/>
      <c r="F246" s="24">
        <v>6780</v>
      </c>
      <c r="G246" s="9"/>
      <c r="H246" s="8"/>
      <c r="I246" s="8"/>
      <c r="J246" s="8"/>
      <c r="K246" s="18" t="s">
        <v>525</v>
      </c>
      <c r="L246" s="18" t="s">
        <v>203</v>
      </c>
      <c r="M246" s="18" t="s">
        <v>185</v>
      </c>
      <c r="N246" s="15" t="s">
        <v>1355</v>
      </c>
    </row>
    <row r="247" spans="1:14" ht="85.5">
      <c r="A247" s="14">
        <v>52</v>
      </c>
      <c r="B247" s="8" t="s">
        <v>1060</v>
      </c>
      <c r="C247" s="24"/>
      <c r="D247" s="24"/>
      <c r="E247" s="24"/>
      <c r="F247" s="24">
        <v>12353</v>
      </c>
      <c r="G247" s="9"/>
      <c r="H247" s="8"/>
      <c r="I247" s="8"/>
      <c r="J247" s="8"/>
      <c r="K247" s="18" t="s">
        <v>526</v>
      </c>
      <c r="L247" s="18" t="s">
        <v>204</v>
      </c>
      <c r="M247" s="18" t="s">
        <v>202</v>
      </c>
      <c r="N247" s="15" t="s">
        <v>205</v>
      </c>
    </row>
    <row r="248" spans="1:14" ht="85.5">
      <c r="A248" s="14">
        <v>52</v>
      </c>
      <c r="B248" s="8" t="s">
        <v>1060</v>
      </c>
      <c r="C248" s="24"/>
      <c r="D248" s="24"/>
      <c r="E248" s="24"/>
      <c r="F248" s="24">
        <v>23760</v>
      </c>
      <c r="G248" s="9"/>
      <c r="H248" s="8"/>
      <c r="I248" s="8"/>
      <c r="J248" s="8"/>
      <c r="K248" s="18" t="s">
        <v>527</v>
      </c>
      <c r="L248" s="18" t="s">
        <v>1218</v>
      </c>
      <c r="M248" s="18" t="s">
        <v>1217</v>
      </c>
      <c r="N248" s="15" t="s">
        <v>1216</v>
      </c>
    </row>
    <row r="249" spans="1:14" ht="71.25">
      <c r="A249" s="14">
        <v>52</v>
      </c>
      <c r="B249" s="8" t="s">
        <v>1060</v>
      </c>
      <c r="C249" s="24"/>
      <c r="D249" s="24"/>
      <c r="E249" s="24"/>
      <c r="F249" s="24">
        <v>10516</v>
      </c>
      <c r="G249" s="9"/>
      <c r="H249" s="8"/>
      <c r="I249" s="8"/>
      <c r="J249" s="8"/>
      <c r="K249" s="18" t="s">
        <v>528</v>
      </c>
      <c r="L249" s="18" t="s">
        <v>1221</v>
      </c>
      <c r="M249" s="18" t="s">
        <v>1220</v>
      </c>
      <c r="N249" s="15" t="s">
        <v>1219</v>
      </c>
    </row>
    <row r="250" spans="1:14" ht="128.25">
      <c r="A250" s="14">
        <v>52</v>
      </c>
      <c r="B250" s="8" t="s">
        <v>1060</v>
      </c>
      <c r="C250" s="24"/>
      <c r="D250" s="24"/>
      <c r="E250" s="24"/>
      <c r="F250" s="24">
        <v>11340</v>
      </c>
      <c r="G250" s="9"/>
      <c r="H250" s="8"/>
      <c r="I250" s="8"/>
      <c r="J250" s="8"/>
      <c r="K250" s="18" t="s">
        <v>430</v>
      </c>
      <c r="L250" s="18" t="s">
        <v>598</v>
      </c>
      <c r="M250" s="18" t="s">
        <v>597</v>
      </c>
      <c r="N250" s="15" t="s">
        <v>596</v>
      </c>
    </row>
    <row r="251" spans="1:14" ht="85.5">
      <c r="A251" s="14">
        <v>52</v>
      </c>
      <c r="B251" s="8" t="s">
        <v>1060</v>
      </c>
      <c r="C251" s="24"/>
      <c r="D251" s="24"/>
      <c r="E251" s="24"/>
      <c r="F251" s="24">
        <v>8186</v>
      </c>
      <c r="G251" s="9"/>
      <c r="H251" s="8"/>
      <c r="I251" s="8"/>
      <c r="J251" s="8"/>
      <c r="K251" s="18" t="s">
        <v>529</v>
      </c>
      <c r="L251" s="18" t="s">
        <v>141</v>
      </c>
      <c r="M251" s="18" t="s">
        <v>140</v>
      </c>
      <c r="N251" s="15" t="s">
        <v>139</v>
      </c>
    </row>
    <row r="252" spans="1:14" ht="128.25">
      <c r="A252" s="14">
        <v>52</v>
      </c>
      <c r="B252" s="8" t="s">
        <v>1060</v>
      </c>
      <c r="C252" s="24">
        <v>16723</v>
      </c>
      <c r="D252" s="24"/>
      <c r="E252" s="24"/>
      <c r="F252" s="24"/>
      <c r="G252" s="9"/>
      <c r="H252" s="8"/>
      <c r="I252" s="8"/>
      <c r="J252" s="8"/>
      <c r="K252" s="18" t="s">
        <v>530</v>
      </c>
      <c r="L252" s="18" t="s">
        <v>933</v>
      </c>
      <c r="M252" s="18" t="s">
        <v>143</v>
      </c>
      <c r="N252" s="15" t="s">
        <v>142</v>
      </c>
    </row>
    <row r="253" spans="1:14" ht="99.75">
      <c r="A253" s="14">
        <v>52</v>
      </c>
      <c r="B253" s="8" t="s">
        <v>1060</v>
      </c>
      <c r="C253" s="24">
        <v>6950</v>
      </c>
      <c r="D253" s="24"/>
      <c r="E253" s="24"/>
      <c r="F253" s="24"/>
      <c r="G253" s="9"/>
      <c r="H253" s="8"/>
      <c r="I253" s="8"/>
      <c r="J253" s="8"/>
      <c r="K253" s="18" t="s">
        <v>1297</v>
      </c>
      <c r="L253" s="18" t="s">
        <v>75</v>
      </c>
      <c r="M253" s="18" t="s">
        <v>74</v>
      </c>
      <c r="N253" s="15" t="s">
        <v>73</v>
      </c>
    </row>
    <row r="254" spans="1:14" ht="128.25">
      <c r="A254" s="14">
        <v>52</v>
      </c>
      <c r="B254" s="8" t="s">
        <v>1060</v>
      </c>
      <c r="C254" s="24"/>
      <c r="D254" s="24"/>
      <c r="E254" s="24"/>
      <c r="F254" s="24">
        <v>3872</v>
      </c>
      <c r="G254" s="9"/>
      <c r="H254" s="8"/>
      <c r="I254" s="8"/>
      <c r="J254" s="8"/>
      <c r="K254" s="18" t="s">
        <v>531</v>
      </c>
      <c r="L254" s="18" t="s">
        <v>956</v>
      </c>
      <c r="M254" s="18" t="s">
        <v>681</v>
      </c>
      <c r="N254" s="15" t="s">
        <v>680</v>
      </c>
    </row>
    <row r="255" spans="1:14" ht="57">
      <c r="A255" s="14">
        <v>52</v>
      </c>
      <c r="B255" s="8" t="s">
        <v>1060</v>
      </c>
      <c r="C255" s="24"/>
      <c r="D255" s="24"/>
      <c r="E255" s="24"/>
      <c r="F255" s="24">
        <v>1149</v>
      </c>
      <c r="G255" s="9"/>
      <c r="H255" s="8"/>
      <c r="I255" s="8"/>
      <c r="J255" s="8"/>
      <c r="K255" s="18" t="s">
        <v>1548</v>
      </c>
      <c r="L255" s="18" t="s">
        <v>960</v>
      </c>
      <c r="M255" s="18" t="s">
        <v>957</v>
      </c>
      <c r="N255" s="15"/>
    </row>
    <row r="256" spans="1:14" ht="71.25">
      <c r="A256" s="14">
        <v>52</v>
      </c>
      <c r="B256" s="8" t="s">
        <v>1060</v>
      </c>
      <c r="C256" s="24"/>
      <c r="D256" s="24"/>
      <c r="E256" s="24"/>
      <c r="F256" s="24">
        <v>8752</v>
      </c>
      <c r="G256" s="9"/>
      <c r="H256" s="8"/>
      <c r="I256" s="8"/>
      <c r="J256" s="8"/>
      <c r="K256" s="18" t="s">
        <v>460</v>
      </c>
      <c r="L256" s="18" t="s">
        <v>964</v>
      </c>
      <c r="M256" s="18" t="s">
        <v>963</v>
      </c>
      <c r="N256" s="15" t="s">
        <v>962</v>
      </c>
    </row>
    <row r="257" spans="1:14" ht="57">
      <c r="A257" s="14">
        <v>52</v>
      </c>
      <c r="B257" s="8" t="s">
        <v>1060</v>
      </c>
      <c r="C257" s="24">
        <v>1019</v>
      </c>
      <c r="D257" s="24"/>
      <c r="E257" s="24"/>
      <c r="F257" s="24"/>
      <c r="G257" s="9"/>
      <c r="H257" s="8"/>
      <c r="I257" s="8"/>
      <c r="J257" s="8"/>
      <c r="K257" s="18" t="s">
        <v>461</v>
      </c>
      <c r="L257" s="18" t="s">
        <v>595</v>
      </c>
      <c r="M257" s="18" t="s">
        <v>303</v>
      </c>
      <c r="N257" s="15" t="s">
        <v>302</v>
      </c>
    </row>
    <row r="258" spans="1:14" ht="71.25">
      <c r="A258" s="14">
        <v>52</v>
      </c>
      <c r="B258" s="8" t="s">
        <v>1060</v>
      </c>
      <c r="C258" s="24">
        <v>10000</v>
      </c>
      <c r="D258" s="24"/>
      <c r="E258" s="24"/>
      <c r="F258" s="24"/>
      <c r="G258" s="9"/>
      <c r="H258" s="8"/>
      <c r="I258" s="8"/>
      <c r="J258" s="8"/>
      <c r="K258" s="18" t="s">
        <v>426</v>
      </c>
      <c r="L258" s="18" t="s">
        <v>595</v>
      </c>
      <c r="M258" s="18" t="s">
        <v>594</v>
      </c>
      <c r="N258" s="15" t="s">
        <v>593</v>
      </c>
    </row>
    <row r="259" spans="1:14" ht="57">
      <c r="A259" s="14">
        <v>52</v>
      </c>
      <c r="B259" s="8" t="s">
        <v>1060</v>
      </c>
      <c r="C259" s="24">
        <v>26934</v>
      </c>
      <c r="D259" s="24"/>
      <c r="E259" s="24"/>
      <c r="F259" s="24"/>
      <c r="G259" s="9"/>
      <c r="H259" s="8"/>
      <c r="I259" s="8"/>
      <c r="J259" s="8"/>
      <c r="K259" s="18" t="s">
        <v>427</v>
      </c>
      <c r="L259" s="18" t="s">
        <v>608</v>
      </c>
      <c r="M259" s="18" t="s">
        <v>607</v>
      </c>
      <c r="N259" s="15" t="s">
        <v>606</v>
      </c>
    </row>
    <row r="260" spans="1:14" ht="85.5">
      <c r="A260" s="14">
        <v>52</v>
      </c>
      <c r="B260" s="8" t="s">
        <v>1060</v>
      </c>
      <c r="C260" s="24">
        <v>2000</v>
      </c>
      <c r="D260" s="24"/>
      <c r="E260" s="24"/>
      <c r="F260" s="24"/>
      <c r="G260" s="9"/>
      <c r="H260" s="8"/>
      <c r="I260" s="8"/>
      <c r="J260" s="8"/>
      <c r="K260" s="18" t="s">
        <v>428</v>
      </c>
      <c r="L260" s="18" t="s">
        <v>1131</v>
      </c>
      <c r="M260" s="18" t="s">
        <v>1130</v>
      </c>
      <c r="N260" s="15" t="s">
        <v>609</v>
      </c>
    </row>
    <row r="261" spans="1:14" ht="71.25">
      <c r="A261" s="14">
        <v>52</v>
      </c>
      <c r="B261" s="8" t="s">
        <v>1060</v>
      </c>
      <c r="C261" s="24">
        <v>11900</v>
      </c>
      <c r="D261" s="24"/>
      <c r="E261" s="24"/>
      <c r="F261" s="24"/>
      <c r="G261" s="9"/>
      <c r="H261" s="8"/>
      <c r="I261" s="8"/>
      <c r="J261" s="8"/>
      <c r="K261" s="18" t="s">
        <v>429</v>
      </c>
      <c r="L261" s="18" t="s">
        <v>1131</v>
      </c>
      <c r="M261" s="18" t="s">
        <v>82</v>
      </c>
      <c r="N261" s="15" t="s">
        <v>609</v>
      </c>
    </row>
    <row r="262" spans="1:14" ht="114">
      <c r="A262" s="14">
        <v>52</v>
      </c>
      <c r="B262" s="8" t="s">
        <v>1060</v>
      </c>
      <c r="C262" s="24">
        <v>8910</v>
      </c>
      <c r="D262" s="24"/>
      <c r="E262" s="24"/>
      <c r="F262" s="24"/>
      <c r="G262" s="9"/>
      <c r="H262" s="8"/>
      <c r="I262" s="8"/>
      <c r="J262" s="8"/>
      <c r="K262" s="18" t="s">
        <v>378</v>
      </c>
      <c r="L262" s="18" t="s">
        <v>380</v>
      </c>
      <c r="M262" s="18" t="s">
        <v>379</v>
      </c>
      <c r="N262" s="15" t="s">
        <v>381</v>
      </c>
    </row>
    <row r="263" spans="1:14" ht="71.25">
      <c r="A263" s="14">
        <v>52</v>
      </c>
      <c r="B263" s="8" t="s">
        <v>1060</v>
      </c>
      <c r="C263" s="24">
        <v>1081</v>
      </c>
      <c r="D263" s="24"/>
      <c r="E263" s="24"/>
      <c r="F263" s="24"/>
      <c r="G263" s="9"/>
      <c r="H263" s="8"/>
      <c r="I263" s="8"/>
      <c r="J263" s="8"/>
      <c r="K263" s="18" t="s">
        <v>1668</v>
      </c>
      <c r="L263" s="18" t="s">
        <v>1671</v>
      </c>
      <c r="M263" s="18" t="s">
        <v>1670</v>
      </c>
      <c r="N263" s="15" t="s">
        <v>1669</v>
      </c>
    </row>
    <row r="264" spans="1:14" ht="57">
      <c r="A264" s="14">
        <v>52</v>
      </c>
      <c r="B264" s="8" t="s">
        <v>1060</v>
      </c>
      <c r="C264" s="24">
        <v>590</v>
      </c>
      <c r="D264" s="24"/>
      <c r="E264" s="24"/>
      <c r="F264" s="24"/>
      <c r="G264" s="9"/>
      <c r="H264" s="8"/>
      <c r="I264" s="8"/>
      <c r="J264" s="8"/>
      <c r="K264" s="18" t="s">
        <v>1121</v>
      </c>
      <c r="L264" s="18" t="s">
        <v>1122</v>
      </c>
      <c r="M264" s="18" t="s">
        <v>1123</v>
      </c>
      <c r="N264" s="15" t="s">
        <v>1124</v>
      </c>
    </row>
    <row r="265" spans="1:14" ht="42.75">
      <c r="A265" s="14">
        <v>52</v>
      </c>
      <c r="B265" s="8" t="s">
        <v>1060</v>
      </c>
      <c r="C265" s="24">
        <v>3269</v>
      </c>
      <c r="D265" s="24"/>
      <c r="E265" s="24"/>
      <c r="F265" s="24"/>
      <c r="G265" s="9"/>
      <c r="H265" s="8"/>
      <c r="I265" s="8"/>
      <c r="J265" s="8"/>
      <c r="K265" s="18" t="s">
        <v>245</v>
      </c>
      <c r="L265" s="18" t="s">
        <v>248</v>
      </c>
      <c r="M265" s="18" t="s">
        <v>247</v>
      </c>
      <c r="N265" s="15" t="s">
        <v>246</v>
      </c>
    </row>
    <row r="266" spans="1:14" ht="85.5">
      <c r="A266" s="14">
        <v>52</v>
      </c>
      <c r="B266" s="8" t="s">
        <v>1060</v>
      </c>
      <c r="C266" s="24">
        <v>677</v>
      </c>
      <c r="D266" s="24"/>
      <c r="E266" s="24"/>
      <c r="F266" s="24"/>
      <c r="G266" s="9"/>
      <c r="H266" s="8"/>
      <c r="I266" s="8"/>
      <c r="J266" s="8"/>
      <c r="K266" s="18" t="s">
        <v>1202</v>
      </c>
      <c r="L266" s="18" t="s">
        <v>1205</v>
      </c>
      <c r="M266" s="18" t="s">
        <v>1204</v>
      </c>
      <c r="N266" s="15" t="s">
        <v>1203</v>
      </c>
    </row>
    <row r="267" spans="1:14" s="45" customFormat="1" ht="33">
      <c r="A267" s="14">
        <v>52</v>
      </c>
      <c r="B267" s="8" t="s">
        <v>1060</v>
      </c>
      <c r="C267" s="24">
        <v>1562</v>
      </c>
      <c r="D267" s="24"/>
      <c r="E267" s="24"/>
      <c r="F267" s="24"/>
      <c r="G267" s="43"/>
      <c r="H267" s="41"/>
      <c r="I267" s="41"/>
      <c r="J267" s="41"/>
      <c r="K267" s="27" t="s">
        <v>486</v>
      </c>
      <c r="L267" s="27" t="s">
        <v>488</v>
      </c>
      <c r="M267" s="27" t="s">
        <v>489</v>
      </c>
      <c r="N267" s="34" t="s">
        <v>487</v>
      </c>
    </row>
    <row r="268" spans="1:14" s="45" customFormat="1" ht="42.75">
      <c r="A268" s="14">
        <v>52</v>
      </c>
      <c r="B268" s="8" t="s">
        <v>1060</v>
      </c>
      <c r="C268" s="24">
        <v>7000</v>
      </c>
      <c r="D268" s="24"/>
      <c r="E268" s="24"/>
      <c r="F268" s="24"/>
      <c r="G268" s="43"/>
      <c r="H268" s="41"/>
      <c r="I268" s="41"/>
      <c r="J268" s="41"/>
      <c r="K268" s="27" t="s">
        <v>1749</v>
      </c>
      <c r="L268" s="27" t="s">
        <v>482</v>
      </c>
      <c r="M268" s="27" t="s">
        <v>1748</v>
      </c>
      <c r="N268" s="34" t="s">
        <v>1750</v>
      </c>
    </row>
    <row r="269" spans="1:14" s="45" customFormat="1" ht="57">
      <c r="A269" s="14">
        <v>52</v>
      </c>
      <c r="B269" s="8" t="s">
        <v>1060</v>
      </c>
      <c r="C269" s="24">
        <v>1344</v>
      </c>
      <c r="D269" s="24"/>
      <c r="E269" s="24"/>
      <c r="F269" s="24"/>
      <c r="G269" s="43"/>
      <c r="H269" s="41"/>
      <c r="I269" s="41"/>
      <c r="J269" s="41"/>
      <c r="K269" s="27" t="s">
        <v>1279</v>
      </c>
      <c r="L269" s="27" t="s">
        <v>1281</v>
      </c>
      <c r="M269" s="27" t="s">
        <v>1280</v>
      </c>
      <c r="N269" s="34" t="s">
        <v>1282</v>
      </c>
    </row>
    <row r="270" spans="1:14" s="45" customFormat="1" ht="42.75">
      <c r="A270" s="14">
        <v>52</v>
      </c>
      <c r="B270" s="8" t="s">
        <v>1060</v>
      </c>
      <c r="C270" s="24">
        <v>10000</v>
      </c>
      <c r="D270" s="24"/>
      <c r="E270" s="24"/>
      <c r="F270" s="24"/>
      <c r="G270" s="43"/>
      <c r="H270" s="41"/>
      <c r="I270" s="41"/>
      <c r="J270" s="41"/>
      <c r="K270" s="27" t="s">
        <v>1283</v>
      </c>
      <c r="L270" s="27" t="s">
        <v>1285</v>
      </c>
      <c r="M270" s="27" t="s">
        <v>1284</v>
      </c>
      <c r="N270" s="34" t="s">
        <v>1286</v>
      </c>
    </row>
    <row r="271" spans="1:14" s="45" customFormat="1" ht="57">
      <c r="A271" s="14">
        <v>52</v>
      </c>
      <c r="B271" s="8" t="s">
        <v>1060</v>
      </c>
      <c r="C271" s="24">
        <v>2583</v>
      </c>
      <c r="D271" s="24"/>
      <c r="E271" s="24"/>
      <c r="F271" s="24"/>
      <c r="G271" s="43"/>
      <c r="H271" s="41"/>
      <c r="I271" s="41"/>
      <c r="J271" s="41"/>
      <c r="K271" s="27" t="s">
        <v>64</v>
      </c>
      <c r="L271" s="27" t="s">
        <v>67</v>
      </c>
      <c r="M271" s="27" t="s">
        <v>66</v>
      </c>
      <c r="N271" s="34" t="s">
        <v>65</v>
      </c>
    </row>
    <row r="272" spans="1:14" s="45" customFormat="1" ht="57">
      <c r="A272" s="14">
        <v>52</v>
      </c>
      <c r="B272" s="8" t="s">
        <v>1060</v>
      </c>
      <c r="C272" s="24">
        <v>4800</v>
      </c>
      <c r="D272" s="24"/>
      <c r="E272" s="24"/>
      <c r="F272" s="24"/>
      <c r="G272" s="43"/>
      <c r="H272" s="41"/>
      <c r="I272" s="41"/>
      <c r="J272" s="41"/>
      <c r="K272" s="27" t="s">
        <v>1253</v>
      </c>
      <c r="L272" s="27" t="s">
        <v>1234</v>
      </c>
      <c r="M272" s="27" t="s">
        <v>678</v>
      </c>
      <c r="N272" s="34" t="s">
        <v>679</v>
      </c>
    </row>
    <row r="273" spans="1:14" ht="16.5">
      <c r="A273" s="14"/>
      <c r="B273" s="49" t="s">
        <v>1458</v>
      </c>
      <c r="C273" s="3">
        <f>SUM(C169:C272)</f>
        <v>284846</v>
      </c>
      <c r="D273" s="3">
        <f>SUM(D169:D272)</f>
        <v>0</v>
      </c>
      <c r="E273" s="3">
        <f>SUM(E169:E272)</f>
        <v>0</v>
      </c>
      <c r="F273" s="3">
        <f>SUM(F169:F272)</f>
        <v>397650</v>
      </c>
      <c r="G273" s="9"/>
      <c r="H273" s="8"/>
      <c r="I273" s="8"/>
      <c r="J273" s="8"/>
      <c r="K273" s="18"/>
      <c r="L273" s="18"/>
      <c r="M273" s="18"/>
      <c r="N273" s="15"/>
    </row>
    <row r="274" spans="1:14" ht="16.5">
      <c r="A274" s="52" t="s">
        <v>1063</v>
      </c>
      <c r="B274" s="53"/>
      <c r="C274" s="53"/>
      <c r="D274" s="53"/>
      <c r="E274" s="53"/>
      <c r="F274" s="53"/>
      <c r="G274" s="53"/>
      <c r="H274" s="53"/>
      <c r="I274" s="53"/>
      <c r="J274" s="53"/>
      <c r="K274" s="54"/>
      <c r="L274" s="54"/>
      <c r="M274" s="54"/>
      <c r="N274" s="55"/>
    </row>
    <row r="275" spans="1:14" s="4" customFormat="1" ht="66">
      <c r="A275" s="38" t="s">
        <v>349</v>
      </c>
      <c r="B275" s="37" t="s">
        <v>350</v>
      </c>
      <c r="C275" s="23" t="s">
        <v>336</v>
      </c>
      <c r="D275" s="23" t="s">
        <v>337</v>
      </c>
      <c r="E275" s="23" t="s">
        <v>338</v>
      </c>
      <c r="F275" s="23" t="s">
        <v>339</v>
      </c>
      <c r="G275" s="37" t="s">
        <v>351</v>
      </c>
      <c r="H275" s="37" t="s">
        <v>352</v>
      </c>
      <c r="I275" s="37" t="s">
        <v>353</v>
      </c>
      <c r="J275" s="37" t="s">
        <v>354</v>
      </c>
      <c r="K275" s="1" t="s">
        <v>340</v>
      </c>
      <c r="L275" s="1" t="s">
        <v>341</v>
      </c>
      <c r="M275" s="1" t="s">
        <v>342</v>
      </c>
      <c r="N275" s="2" t="s">
        <v>343</v>
      </c>
    </row>
    <row r="276" spans="1:14" ht="171">
      <c r="A276" s="12">
        <v>53</v>
      </c>
      <c r="B276" s="5" t="s">
        <v>1064</v>
      </c>
      <c r="C276" s="16"/>
      <c r="D276" s="16"/>
      <c r="E276" s="16"/>
      <c r="F276" s="16">
        <v>3940</v>
      </c>
      <c r="G276" s="7"/>
      <c r="H276" s="5"/>
      <c r="I276" s="5"/>
      <c r="J276" s="5"/>
      <c r="K276" s="18" t="s">
        <v>1298</v>
      </c>
      <c r="L276" s="18" t="s">
        <v>327</v>
      </c>
      <c r="M276" s="18" t="s">
        <v>328</v>
      </c>
      <c r="N276" s="15" t="s">
        <v>451</v>
      </c>
    </row>
    <row r="277" spans="1:14" ht="128.25">
      <c r="A277" s="12">
        <v>53</v>
      </c>
      <c r="B277" s="5" t="s">
        <v>1064</v>
      </c>
      <c r="C277" s="16"/>
      <c r="D277" s="16"/>
      <c r="E277" s="16"/>
      <c r="F277" s="16">
        <v>46661</v>
      </c>
      <c r="G277" s="7">
        <v>416000</v>
      </c>
      <c r="H277" s="5" t="s">
        <v>1065</v>
      </c>
      <c r="I277" s="5" t="s">
        <v>1066</v>
      </c>
      <c r="J277" s="5" t="s">
        <v>1466</v>
      </c>
      <c r="K277" s="18" t="s">
        <v>85</v>
      </c>
      <c r="L277" s="18" t="s">
        <v>329</v>
      </c>
      <c r="M277" s="18" t="s">
        <v>330</v>
      </c>
      <c r="N277" s="15" t="s">
        <v>633</v>
      </c>
    </row>
    <row r="278" spans="1:14" s="45" customFormat="1" ht="71.25">
      <c r="A278" s="40">
        <v>53</v>
      </c>
      <c r="B278" s="5" t="s">
        <v>1064</v>
      </c>
      <c r="C278" s="42"/>
      <c r="D278" s="42"/>
      <c r="E278" s="42"/>
      <c r="F278" s="42">
        <v>3900</v>
      </c>
      <c r="G278" s="43"/>
      <c r="H278" s="44"/>
      <c r="I278" s="41"/>
      <c r="J278" s="41"/>
      <c r="K278" s="27" t="s">
        <v>86</v>
      </c>
      <c r="L278" s="18" t="s">
        <v>1709</v>
      </c>
      <c r="M278" s="27" t="s">
        <v>1708</v>
      </c>
      <c r="N278" s="34" t="s">
        <v>1715</v>
      </c>
    </row>
    <row r="279" spans="1:14" s="45" customFormat="1" ht="57">
      <c r="A279" s="40">
        <v>53</v>
      </c>
      <c r="B279" s="5" t="s">
        <v>1064</v>
      </c>
      <c r="C279" s="42"/>
      <c r="D279" s="42"/>
      <c r="E279" s="42"/>
      <c r="F279" s="42">
        <v>20139</v>
      </c>
      <c r="G279" s="43"/>
      <c r="H279" s="44"/>
      <c r="I279" s="41"/>
      <c r="J279" s="41"/>
      <c r="K279" s="27" t="s">
        <v>87</v>
      </c>
      <c r="L279" s="18" t="s">
        <v>589</v>
      </c>
      <c r="M279" s="27" t="s">
        <v>588</v>
      </c>
      <c r="N279" s="34" t="s">
        <v>587</v>
      </c>
    </row>
    <row r="280" spans="1:14" s="45" customFormat="1" ht="114">
      <c r="A280" s="40">
        <v>53</v>
      </c>
      <c r="B280" s="5" t="s">
        <v>1064</v>
      </c>
      <c r="C280" s="42"/>
      <c r="D280" s="42"/>
      <c r="E280" s="42"/>
      <c r="F280" s="42">
        <v>11310</v>
      </c>
      <c r="G280" s="43"/>
      <c r="H280" s="44"/>
      <c r="I280" s="41"/>
      <c r="J280" s="41"/>
      <c r="K280" s="27" t="s">
        <v>1250</v>
      </c>
      <c r="L280" s="18" t="s">
        <v>592</v>
      </c>
      <c r="M280" s="27" t="s">
        <v>591</v>
      </c>
      <c r="N280" s="34" t="s">
        <v>590</v>
      </c>
    </row>
    <row r="281" spans="1:14" s="45" customFormat="1" ht="57">
      <c r="A281" s="40">
        <v>53</v>
      </c>
      <c r="B281" s="5" t="s">
        <v>1064</v>
      </c>
      <c r="C281" s="42"/>
      <c r="D281" s="42"/>
      <c r="E281" s="42"/>
      <c r="F281" s="42">
        <v>23920</v>
      </c>
      <c r="G281" s="43"/>
      <c r="H281" s="44"/>
      <c r="I281" s="41"/>
      <c r="J281" s="41"/>
      <c r="K281" s="27" t="s">
        <v>1251</v>
      </c>
      <c r="L281" s="18" t="s">
        <v>1134</v>
      </c>
      <c r="M281" s="27" t="s">
        <v>1133</v>
      </c>
      <c r="N281" s="34" t="s">
        <v>1132</v>
      </c>
    </row>
    <row r="282" spans="1:14" s="45" customFormat="1" ht="57">
      <c r="A282" s="40">
        <v>53</v>
      </c>
      <c r="B282" s="5" t="s">
        <v>1064</v>
      </c>
      <c r="C282" s="42">
        <v>324</v>
      </c>
      <c r="D282" s="42"/>
      <c r="E282" s="42"/>
      <c r="F282" s="42"/>
      <c r="G282" s="43"/>
      <c r="H282" s="44"/>
      <c r="I282" s="41"/>
      <c r="J282" s="41"/>
      <c r="K282" s="27" t="s">
        <v>1651</v>
      </c>
      <c r="L282" s="18" t="s">
        <v>1648</v>
      </c>
      <c r="M282" s="27" t="s">
        <v>1649</v>
      </c>
      <c r="N282" s="34" t="s">
        <v>1650</v>
      </c>
    </row>
    <row r="283" spans="1:14" s="45" customFormat="1" ht="99.75">
      <c r="A283" s="40">
        <v>53</v>
      </c>
      <c r="B283" s="5" t="s">
        <v>1064</v>
      </c>
      <c r="C283" s="42">
        <v>12000</v>
      </c>
      <c r="D283" s="42"/>
      <c r="E283" s="42"/>
      <c r="F283" s="42">
        <v>7795</v>
      </c>
      <c r="G283" s="43"/>
      <c r="H283" s="44"/>
      <c r="I283" s="41"/>
      <c r="J283" s="41"/>
      <c r="K283" s="27" t="s">
        <v>1652</v>
      </c>
      <c r="L283" s="18" t="s">
        <v>1653</v>
      </c>
      <c r="M283" s="27" t="s">
        <v>1654</v>
      </c>
      <c r="N283" s="34" t="s">
        <v>583</v>
      </c>
    </row>
    <row r="284" spans="1:14" s="45" customFormat="1" ht="99.75">
      <c r="A284" s="40">
        <v>53</v>
      </c>
      <c r="B284" s="5" t="s">
        <v>1064</v>
      </c>
      <c r="C284" s="42"/>
      <c r="D284" s="42"/>
      <c r="E284" s="42"/>
      <c r="F284" s="42">
        <v>47257</v>
      </c>
      <c r="G284" s="43"/>
      <c r="H284" s="44"/>
      <c r="I284" s="41"/>
      <c r="J284" s="41"/>
      <c r="K284" s="27" t="s">
        <v>1655</v>
      </c>
      <c r="L284" s="18" t="s">
        <v>1656</v>
      </c>
      <c r="M284" s="27" t="s">
        <v>1657</v>
      </c>
      <c r="N284" s="34" t="s">
        <v>1658</v>
      </c>
    </row>
    <row r="285" spans="1:14" s="45" customFormat="1" ht="57">
      <c r="A285" s="40">
        <v>53</v>
      </c>
      <c r="B285" s="5" t="s">
        <v>1064</v>
      </c>
      <c r="C285" s="42">
        <v>1750</v>
      </c>
      <c r="D285" s="42"/>
      <c r="E285" s="42"/>
      <c r="F285" s="42"/>
      <c r="G285" s="43"/>
      <c r="H285" s="44"/>
      <c r="I285" s="41"/>
      <c r="J285" s="41"/>
      <c r="K285" s="27" t="s">
        <v>382</v>
      </c>
      <c r="L285" s="18" t="s">
        <v>384</v>
      </c>
      <c r="M285" s="27" t="s">
        <v>383</v>
      </c>
      <c r="N285" s="34" t="s">
        <v>385</v>
      </c>
    </row>
    <row r="286" spans="1:14" s="45" customFormat="1" ht="85.5">
      <c r="A286" s="40">
        <v>53</v>
      </c>
      <c r="B286" s="5" t="s">
        <v>1064</v>
      </c>
      <c r="C286" s="42">
        <v>1520</v>
      </c>
      <c r="D286" s="42"/>
      <c r="E286" s="42"/>
      <c r="F286" s="42"/>
      <c r="G286" s="43"/>
      <c r="H286" s="44"/>
      <c r="I286" s="41"/>
      <c r="J286" s="41"/>
      <c r="K286" s="27" t="s">
        <v>389</v>
      </c>
      <c r="L286" s="18" t="s">
        <v>387</v>
      </c>
      <c r="M286" s="27" t="s">
        <v>386</v>
      </c>
      <c r="N286" s="34" t="s">
        <v>388</v>
      </c>
    </row>
    <row r="287" spans="1:14" s="45" customFormat="1" ht="57">
      <c r="A287" s="40">
        <v>53</v>
      </c>
      <c r="B287" s="5" t="s">
        <v>1064</v>
      </c>
      <c r="C287" s="42">
        <v>3196</v>
      </c>
      <c r="D287" s="42"/>
      <c r="E287" s="42"/>
      <c r="F287" s="42"/>
      <c r="G287" s="43"/>
      <c r="H287" s="44"/>
      <c r="I287" s="41"/>
      <c r="J287" s="41"/>
      <c r="K287" s="27" t="s">
        <v>390</v>
      </c>
      <c r="L287" s="18" t="s">
        <v>392</v>
      </c>
      <c r="M287" s="27" t="s">
        <v>391</v>
      </c>
      <c r="N287" s="34" t="s">
        <v>393</v>
      </c>
    </row>
    <row r="288" spans="1:14" s="45" customFormat="1" ht="71.25">
      <c r="A288" s="40">
        <v>53</v>
      </c>
      <c r="B288" s="5" t="s">
        <v>1064</v>
      </c>
      <c r="C288" s="42">
        <v>19820</v>
      </c>
      <c r="D288" s="42"/>
      <c r="E288" s="42"/>
      <c r="F288" s="42"/>
      <c r="G288" s="43"/>
      <c r="H288" s="44"/>
      <c r="I288" s="41"/>
      <c r="J288" s="41"/>
      <c r="K288" s="27" t="s">
        <v>394</v>
      </c>
      <c r="L288" s="18" t="s">
        <v>397</v>
      </c>
      <c r="M288" s="27" t="s">
        <v>395</v>
      </c>
      <c r="N288" s="34" t="s">
        <v>396</v>
      </c>
    </row>
    <row r="289" spans="1:14" s="45" customFormat="1" ht="114">
      <c r="A289" s="40">
        <v>53</v>
      </c>
      <c r="B289" s="5" t="s">
        <v>1064</v>
      </c>
      <c r="C289" s="42">
        <v>14868</v>
      </c>
      <c r="D289" s="42"/>
      <c r="E289" s="42"/>
      <c r="F289" s="42"/>
      <c r="G289" s="43"/>
      <c r="H289" s="44"/>
      <c r="I289" s="41"/>
      <c r="J289" s="41"/>
      <c r="K289" s="27" t="s">
        <v>398</v>
      </c>
      <c r="L289" s="18" t="s">
        <v>401</v>
      </c>
      <c r="M289" s="27" t="s">
        <v>400</v>
      </c>
      <c r="N289" s="34" t="s">
        <v>399</v>
      </c>
    </row>
    <row r="290" spans="1:14" s="45" customFormat="1" ht="42.75">
      <c r="A290" s="40">
        <v>53</v>
      </c>
      <c r="B290" s="5" t="s">
        <v>1064</v>
      </c>
      <c r="C290" s="42">
        <v>14386</v>
      </c>
      <c r="D290" s="42"/>
      <c r="E290" s="42"/>
      <c r="F290" s="42"/>
      <c r="G290" s="43"/>
      <c r="H290" s="44"/>
      <c r="I290" s="41"/>
      <c r="J290" s="41"/>
      <c r="K290" s="27" t="s">
        <v>316</v>
      </c>
      <c r="L290" s="18" t="s">
        <v>1404</v>
      </c>
      <c r="M290" s="27" t="s">
        <v>1403</v>
      </c>
      <c r="N290" s="34" t="s">
        <v>1405</v>
      </c>
    </row>
    <row r="291" spans="1:14" s="45" customFormat="1" ht="57">
      <c r="A291" s="40">
        <v>53</v>
      </c>
      <c r="B291" s="5" t="s">
        <v>1064</v>
      </c>
      <c r="C291" s="42">
        <v>11574</v>
      </c>
      <c r="D291" s="42"/>
      <c r="E291" s="42"/>
      <c r="F291" s="42"/>
      <c r="G291" s="43"/>
      <c r="H291" s="44"/>
      <c r="I291" s="41"/>
      <c r="J291" s="41"/>
      <c r="K291" s="27" t="s">
        <v>1144</v>
      </c>
      <c r="L291" s="18" t="s">
        <v>1407</v>
      </c>
      <c r="M291" s="27" t="s">
        <v>1406</v>
      </c>
      <c r="N291" s="34" t="s">
        <v>1145</v>
      </c>
    </row>
    <row r="292" spans="1:14" s="45" customFormat="1" ht="114">
      <c r="A292" s="40">
        <v>53</v>
      </c>
      <c r="B292" s="5" t="s">
        <v>1064</v>
      </c>
      <c r="C292" s="42"/>
      <c r="D292" s="42"/>
      <c r="E292" s="42"/>
      <c r="F292" s="42">
        <v>1534</v>
      </c>
      <c r="G292" s="43"/>
      <c r="H292" s="44"/>
      <c r="I292" s="41"/>
      <c r="J292" s="41"/>
      <c r="K292" s="27" t="s">
        <v>1408</v>
      </c>
      <c r="L292" s="18" t="s">
        <v>1411</v>
      </c>
      <c r="M292" s="27" t="s">
        <v>1410</v>
      </c>
      <c r="N292" s="34" t="s">
        <v>1409</v>
      </c>
    </row>
    <row r="293" spans="1:14" s="45" customFormat="1" ht="85.5">
      <c r="A293" s="40">
        <v>53</v>
      </c>
      <c r="B293" s="5" t="s">
        <v>1064</v>
      </c>
      <c r="C293" s="42">
        <v>7370</v>
      </c>
      <c r="D293" s="42"/>
      <c r="E293" s="42"/>
      <c r="F293" s="42"/>
      <c r="G293" s="43"/>
      <c r="H293" s="44"/>
      <c r="I293" s="41"/>
      <c r="J293" s="41"/>
      <c r="K293" s="27" t="s">
        <v>1672</v>
      </c>
      <c r="L293" s="18" t="s">
        <v>1674</v>
      </c>
      <c r="M293" s="27" t="s">
        <v>1678</v>
      </c>
      <c r="N293" s="34" t="s">
        <v>1673</v>
      </c>
    </row>
    <row r="294" spans="1:14" s="45" customFormat="1" ht="99.75">
      <c r="A294" s="40">
        <v>53</v>
      </c>
      <c r="B294" s="5" t="s">
        <v>1064</v>
      </c>
      <c r="C294" s="42">
        <v>970</v>
      </c>
      <c r="D294" s="42"/>
      <c r="E294" s="42"/>
      <c r="F294" s="42"/>
      <c r="G294" s="43"/>
      <c r="H294" s="44"/>
      <c r="I294" s="41"/>
      <c r="J294" s="41"/>
      <c r="K294" s="27" t="s">
        <v>1675</v>
      </c>
      <c r="L294" s="18" t="s">
        <v>1677</v>
      </c>
      <c r="M294" s="27" t="s">
        <v>1676</v>
      </c>
      <c r="N294" s="34" t="s">
        <v>73</v>
      </c>
    </row>
    <row r="295" spans="1:14" s="45" customFormat="1" ht="85.5">
      <c r="A295" s="40">
        <v>53</v>
      </c>
      <c r="B295" s="5" t="s">
        <v>1064</v>
      </c>
      <c r="C295" s="42">
        <v>1740</v>
      </c>
      <c r="D295" s="42"/>
      <c r="E295" s="42"/>
      <c r="F295" s="42"/>
      <c r="G295" s="43"/>
      <c r="H295" s="44"/>
      <c r="I295" s="41"/>
      <c r="J295" s="41"/>
      <c r="K295" s="27" t="s">
        <v>1125</v>
      </c>
      <c r="L295" s="18" t="s">
        <v>1373</v>
      </c>
      <c r="M295" s="27" t="s">
        <v>1127</v>
      </c>
      <c r="N295" s="34" t="s">
        <v>1126</v>
      </c>
    </row>
    <row r="296" spans="1:14" s="45" customFormat="1" ht="114">
      <c r="A296" s="40">
        <v>53</v>
      </c>
      <c r="B296" s="5" t="s">
        <v>1064</v>
      </c>
      <c r="C296" s="42">
        <v>50000</v>
      </c>
      <c r="D296" s="42"/>
      <c r="E296" s="42"/>
      <c r="F296" s="42"/>
      <c r="G296" s="43"/>
      <c r="H296" s="44"/>
      <c r="I296" s="41"/>
      <c r="J296" s="41"/>
      <c r="K296" s="27" t="s">
        <v>1128</v>
      </c>
      <c r="L296" s="18" t="s">
        <v>1374</v>
      </c>
      <c r="M296" s="27" t="s">
        <v>1372</v>
      </c>
      <c r="N296" s="34" t="s">
        <v>1371</v>
      </c>
    </row>
    <row r="297" spans="1:14" s="45" customFormat="1" ht="99.75">
      <c r="A297" s="40">
        <v>53</v>
      </c>
      <c r="B297" s="5" t="s">
        <v>1064</v>
      </c>
      <c r="C297" s="42">
        <v>9350</v>
      </c>
      <c r="D297" s="42"/>
      <c r="E297" s="42"/>
      <c r="F297" s="42"/>
      <c r="G297" s="43"/>
      <c r="H297" s="44"/>
      <c r="I297" s="41"/>
      <c r="J297" s="41"/>
      <c r="K297" s="27" t="s">
        <v>610</v>
      </c>
      <c r="L297" s="18" t="s">
        <v>659</v>
      </c>
      <c r="M297" s="27" t="s">
        <v>1206</v>
      </c>
      <c r="N297" s="34" t="s">
        <v>660</v>
      </c>
    </row>
    <row r="298" spans="1:14" s="45" customFormat="1" ht="114">
      <c r="A298" s="40">
        <v>53</v>
      </c>
      <c r="B298" s="5" t="s">
        <v>1064</v>
      </c>
      <c r="C298" s="42">
        <v>12700</v>
      </c>
      <c r="D298" s="42"/>
      <c r="E298" s="42"/>
      <c r="F298" s="42"/>
      <c r="G298" s="43"/>
      <c r="H298" s="44"/>
      <c r="I298" s="41"/>
      <c r="J298" s="41"/>
      <c r="K298" s="27" t="s">
        <v>614</v>
      </c>
      <c r="L298" s="18" t="s">
        <v>613</v>
      </c>
      <c r="M298" s="27" t="s">
        <v>612</v>
      </c>
      <c r="N298" s="34" t="s">
        <v>611</v>
      </c>
    </row>
    <row r="299" spans="1:14" s="45" customFormat="1" ht="85.5">
      <c r="A299" s="40">
        <v>53</v>
      </c>
      <c r="B299" s="5" t="s">
        <v>1064</v>
      </c>
      <c r="C299" s="42">
        <v>7160</v>
      </c>
      <c r="D299" s="42"/>
      <c r="E299" s="42"/>
      <c r="F299" s="42"/>
      <c r="G299" s="43"/>
      <c r="H299" s="44"/>
      <c r="I299" s="41"/>
      <c r="J299" s="41"/>
      <c r="K299" s="27" t="s">
        <v>973</v>
      </c>
      <c r="L299" s="27" t="s">
        <v>976</v>
      </c>
      <c r="M299" s="27" t="s">
        <v>975</v>
      </c>
      <c r="N299" s="34" t="s">
        <v>974</v>
      </c>
    </row>
    <row r="300" spans="1:14" s="45" customFormat="1" ht="42.75">
      <c r="A300" s="40">
        <v>53</v>
      </c>
      <c r="B300" s="5" t="s">
        <v>1064</v>
      </c>
      <c r="C300" s="42">
        <v>24440</v>
      </c>
      <c r="D300" s="42"/>
      <c r="E300" s="42"/>
      <c r="F300" s="42"/>
      <c r="G300" s="43"/>
      <c r="H300" s="44"/>
      <c r="I300" s="41"/>
      <c r="J300" s="41"/>
      <c r="K300" s="27" t="s">
        <v>977</v>
      </c>
      <c r="L300" s="27" t="s">
        <v>980</v>
      </c>
      <c r="M300" s="27" t="s">
        <v>979</v>
      </c>
      <c r="N300" s="34" t="s">
        <v>978</v>
      </c>
    </row>
    <row r="301" spans="1:14" s="45" customFormat="1" ht="85.5">
      <c r="A301" s="40">
        <v>53</v>
      </c>
      <c r="B301" s="5" t="s">
        <v>1064</v>
      </c>
      <c r="C301" s="42">
        <v>9674</v>
      </c>
      <c r="D301" s="42"/>
      <c r="E301" s="42"/>
      <c r="F301" s="42"/>
      <c r="G301" s="43"/>
      <c r="H301" s="44"/>
      <c r="I301" s="41"/>
      <c r="J301" s="41"/>
      <c r="K301" s="27" t="s">
        <v>981</v>
      </c>
      <c r="L301" s="27" t="s">
        <v>983</v>
      </c>
      <c r="M301" s="27" t="s">
        <v>982</v>
      </c>
      <c r="N301" s="34" t="s">
        <v>1146</v>
      </c>
    </row>
    <row r="302" spans="1:14" s="45" customFormat="1" ht="99.75">
      <c r="A302" s="40">
        <v>53</v>
      </c>
      <c r="B302" s="41" t="s">
        <v>1064</v>
      </c>
      <c r="C302" s="42">
        <v>24023</v>
      </c>
      <c r="D302" s="42"/>
      <c r="E302" s="42"/>
      <c r="F302" s="42"/>
      <c r="G302" s="43"/>
      <c r="H302" s="44"/>
      <c r="I302" s="41"/>
      <c r="J302" s="41"/>
      <c r="K302" s="27" t="s">
        <v>1269</v>
      </c>
      <c r="L302" s="27" t="s">
        <v>1287</v>
      </c>
      <c r="M302" s="27" t="s">
        <v>1270</v>
      </c>
      <c r="N302" s="34" t="s">
        <v>1271</v>
      </c>
    </row>
    <row r="303" spans="1:14" s="45" customFormat="1" ht="42.75">
      <c r="A303" s="40">
        <v>53</v>
      </c>
      <c r="B303" s="41" t="s">
        <v>1064</v>
      </c>
      <c r="C303" s="42">
        <v>21000</v>
      </c>
      <c r="D303" s="42"/>
      <c r="E303" s="42"/>
      <c r="F303" s="42"/>
      <c r="G303" s="43"/>
      <c r="H303" s="44"/>
      <c r="I303" s="41"/>
      <c r="J303" s="41"/>
      <c r="K303" s="27" t="s">
        <v>68</v>
      </c>
      <c r="L303" s="27" t="s">
        <v>71</v>
      </c>
      <c r="M303" s="27" t="s">
        <v>70</v>
      </c>
      <c r="N303" s="34" t="s">
        <v>69</v>
      </c>
    </row>
    <row r="304" spans="1:14" ht="57">
      <c r="A304" s="14">
        <v>54</v>
      </c>
      <c r="B304" s="8" t="s">
        <v>1067</v>
      </c>
      <c r="C304" s="24"/>
      <c r="D304" s="24"/>
      <c r="E304" s="24"/>
      <c r="F304" s="24">
        <v>30000</v>
      </c>
      <c r="G304" s="9">
        <v>60000</v>
      </c>
      <c r="H304" s="8" t="s">
        <v>1068</v>
      </c>
      <c r="I304" s="8" t="s">
        <v>1069</v>
      </c>
      <c r="J304" s="8" t="s">
        <v>1468</v>
      </c>
      <c r="K304" s="27" t="s">
        <v>1252</v>
      </c>
      <c r="L304" s="27" t="s">
        <v>548</v>
      </c>
      <c r="M304" s="27" t="s">
        <v>547</v>
      </c>
      <c r="N304" s="34" t="s">
        <v>549</v>
      </c>
    </row>
    <row r="305" spans="1:14" s="45" customFormat="1" ht="42.75">
      <c r="A305" s="14">
        <v>54</v>
      </c>
      <c r="B305" s="8" t="s">
        <v>1067</v>
      </c>
      <c r="C305" s="24">
        <v>30236</v>
      </c>
      <c r="D305" s="24"/>
      <c r="E305" s="24"/>
      <c r="F305" s="24"/>
      <c r="G305" s="43">
        <v>60000</v>
      </c>
      <c r="H305" s="41" t="s">
        <v>1068</v>
      </c>
      <c r="I305" s="41" t="s">
        <v>1069</v>
      </c>
      <c r="J305" s="41" t="s">
        <v>1468</v>
      </c>
      <c r="K305" s="27" t="s">
        <v>1259</v>
      </c>
      <c r="L305" s="27" t="s">
        <v>1261</v>
      </c>
      <c r="M305" s="27" t="s">
        <v>1260</v>
      </c>
      <c r="N305" s="34" t="s">
        <v>1262</v>
      </c>
    </row>
    <row r="306" spans="1:14" ht="16.5">
      <c r="A306" s="14"/>
      <c r="B306" s="49" t="s">
        <v>1459</v>
      </c>
      <c r="C306" s="3">
        <f>SUM(C276:C305)</f>
        <v>278101</v>
      </c>
      <c r="D306" s="3">
        <f>SUM(D276:D305)</f>
        <v>0</v>
      </c>
      <c r="E306" s="3">
        <f>SUM(E276:E305)</f>
        <v>0</v>
      </c>
      <c r="F306" s="3">
        <f>SUM(F276:F305)</f>
        <v>196456</v>
      </c>
      <c r="G306" s="9"/>
      <c r="H306" s="8"/>
      <c r="I306" s="8"/>
      <c r="J306" s="8"/>
      <c r="K306" s="18"/>
      <c r="L306" s="18"/>
      <c r="M306" s="18"/>
      <c r="N306" s="15"/>
    </row>
    <row r="307" spans="1:14" ht="16.5">
      <c r="A307" s="52" t="s">
        <v>1070</v>
      </c>
      <c r="B307" s="53"/>
      <c r="C307" s="53"/>
      <c r="D307" s="53"/>
      <c r="E307" s="53"/>
      <c r="F307" s="53"/>
      <c r="G307" s="53"/>
      <c r="H307" s="53"/>
      <c r="I307" s="53"/>
      <c r="J307" s="53"/>
      <c r="K307" s="54"/>
      <c r="L307" s="54"/>
      <c r="M307" s="54"/>
      <c r="N307" s="55"/>
    </row>
    <row r="308" spans="1:14" s="4" customFormat="1" ht="66">
      <c r="A308" s="13" t="s">
        <v>349</v>
      </c>
      <c r="B308" s="6" t="s">
        <v>350</v>
      </c>
      <c r="C308" s="23" t="s">
        <v>1453</v>
      </c>
      <c r="D308" s="23" t="s">
        <v>1454</v>
      </c>
      <c r="E308" s="23" t="s">
        <v>1455</v>
      </c>
      <c r="F308" s="23" t="s">
        <v>1465</v>
      </c>
      <c r="G308" s="6" t="s">
        <v>351</v>
      </c>
      <c r="H308" s="6" t="s">
        <v>352</v>
      </c>
      <c r="I308" s="6" t="s">
        <v>353</v>
      </c>
      <c r="J308" s="6" t="s">
        <v>354</v>
      </c>
      <c r="K308" s="17" t="s">
        <v>1703</v>
      </c>
      <c r="L308" s="17" t="s">
        <v>1707</v>
      </c>
      <c r="M308" s="17" t="s">
        <v>1735</v>
      </c>
      <c r="N308" s="21" t="s">
        <v>496</v>
      </c>
    </row>
    <row r="309" spans="1:14" ht="171">
      <c r="A309" s="12">
        <v>55</v>
      </c>
      <c r="B309" s="5" t="s">
        <v>1071</v>
      </c>
      <c r="C309" s="16">
        <v>32600</v>
      </c>
      <c r="D309" s="16"/>
      <c r="E309" s="16">
        <v>20000</v>
      </c>
      <c r="F309" s="16"/>
      <c r="G309" s="7">
        <v>90000</v>
      </c>
      <c r="H309" s="5" t="s">
        <v>1072</v>
      </c>
      <c r="I309" s="5" t="s">
        <v>1073</v>
      </c>
      <c r="J309" s="5" t="s">
        <v>1466</v>
      </c>
      <c r="K309" s="18" t="s">
        <v>1296</v>
      </c>
      <c r="L309" s="18" t="s">
        <v>404</v>
      </c>
      <c r="M309" s="18" t="s">
        <v>403</v>
      </c>
      <c r="N309" s="15" t="s">
        <v>402</v>
      </c>
    </row>
    <row r="310" spans="1:14" s="45" customFormat="1" ht="114">
      <c r="A310" s="40">
        <v>55</v>
      </c>
      <c r="B310" s="41" t="s">
        <v>1071</v>
      </c>
      <c r="C310" s="42">
        <v>27400</v>
      </c>
      <c r="D310" s="42"/>
      <c r="E310" s="42"/>
      <c r="F310" s="42">
        <v>30000</v>
      </c>
      <c r="G310" s="43">
        <v>90000</v>
      </c>
      <c r="H310" s="41" t="s">
        <v>1072</v>
      </c>
      <c r="I310" s="41" t="s">
        <v>1073</v>
      </c>
      <c r="J310" s="41" t="s">
        <v>1466</v>
      </c>
      <c r="K310" s="27" t="s">
        <v>1289</v>
      </c>
      <c r="L310" s="27" t="s">
        <v>1287</v>
      </c>
      <c r="M310" s="27" t="s">
        <v>1270</v>
      </c>
      <c r="N310" s="34" t="s">
        <v>1271</v>
      </c>
    </row>
    <row r="311" spans="1:14" ht="16.5">
      <c r="A311" s="12"/>
      <c r="B311" s="49" t="s">
        <v>1460</v>
      </c>
      <c r="C311" s="3">
        <f>SUM(C309:C310)</f>
        <v>60000</v>
      </c>
      <c r="D311" s="3">
        <f>SUM(D309:D310)</f>
        <v>0</v>
      </c>
      <c r="E311" s="3">
        <f>SUM(E309:E310)</f>
        <v>20000</v>
      </c>
      <c r="F311" s="3">
        <f>SUM(F309:F310)</f>
        <v>30000</v>
      </c>
      <c r="G311" s="7"/>
      <c r="H311" s="5"/>
      <c r="I311" s="5"/>
      <c r="J311" s="5"/>
      <c r="K311" s="18"/>
      <c r="L311" s="18"/>
      <c r="M311" s="18"/>
      <c r="N311" s="15"/>
    </row>
    <row r="312" spans="1:14" ht="16.5">
      <c r="A312" s="52" t="s">
        <v>1074</v>
      </c>
      <c r="B312" s="53"/>
      <c r="C312" s="53"/>
      <c r="D312" s="53"/>
      <c r="E312" s="53"/>
      <c r="F312" s="53"/>
      <c r="G312" s="53"/>
      <c r="H312" s="53"/>
      <c r="I312" s="53"/>
      <c r="J312" s="53"/>
      <c r="K312" s="54"/>
      <c r="L312" s="54"/>
      <c r="M312" s="54"/>
      <c r="N312" s="55"/>
    </row>
    <row r="313" spans="1:14" s="4" customFormat="1" ht="66">
      <c r="A313" s="13" t="s">
        <v>349</v>
      </c>
      <c r="B313" s="6" t="s">
        <v>350</v>
      </c>
      <c r="C313" s="23" t="s">
        <v>1453</v>
      </c>
      <c r="D313" s="23" t="s">
        <v>1454</v>
      </c>
      <c r="E313" s="23" t="s">
        <v>1455</v>
      </c>
      <c r="F313" s="23" t="s">
        <v>1465</v>
      </c>
      <c r="G313" s="6" t="s">
        <v>351</v>
      </c>
      <c r="H313" s="6" t="s">
        <v>352</v>
      </c>
      <c r="I313" s="6" t="s">
        <v>353</v>
      </c>
      <c r="J313" s="6" t="s">
        <v>354</v>
      </c>
      <c r="K313" s="17" t="s">
        <v>1703</v>
      </c>
      <c r="L313" s="17" t="s">
        <v>1707</v>
      </c>
      <c r="M313" s="17" t="s">
        <v>1735</v>
      </c>
      <c r="N313" s="21" t="s">
        <v>496</v>
      </c>
    </row>
    <row r="314" spans="1:14" ht="128.25">
      <c r="A314" s="14">
        <v>56</v>
      </c>
      <c r="B314" s="8" t="s">
        <v>1075</v>
      </c>
      <c r="C314" s="24"/>
      <c r="D314" s="24"/>
      <c r="E314" s="24"/>
      <c r="F314" s="24">
        <v>14940</v>
      </c>
      <c r="G314" s="9">
        <v>15000</v>
      </c>
      <c r="H314" s="8" t="s">
        <v>1076</v>
      </c>
      <c r="I314" s="8" t="s">
        <v>1077</v>
      </c>
      <c r="J314" s="8" t="s">
        <v>1467</v>
      </c>
      <c r="K314" s="27" t="s">
        <v>97</v>
      </c>
      <c r="L314" s="27" t="s">
        <v>292</v>
      </c>
      <c r="M314" s="27" t="s">
        <v>293</v>
      </c>
      <c r="N314" s="34" t="s">
        <v>294</v>
      </c>
    </row>
    <row r="315" spans="1:14" ht="16.5">
      <c r="A315" s="14"/>
      <c r="B315" s="49" t="s">
        <v>1461</v>
      </c>
      <c r="C315" s="3">
        <f>SUM(C314)</f>
        <v>0</v>
      </c>
      <c r="D315" s="3">
        <f>SUM(D314)</f>
        <v>0</v>
      </c>
      <c r="E315" s="3">
        <f>SUM(E314)</f>
        <v>0</v>
      </c>
      <c r="F315" s="3">
        <f>SUM(F314)</f>
        <v>14940</v>
      </c>
      <c r="G315" s="9"/>
      <c r="H315" s="8"/>
      <c r="I315" s="8"/>
      <c r="J315" s="8"/>
      <c r="K315" s="18"/>
      <c r="L315" s="18"/>
      <c r="M315" s="18"/>
      <c r="N315" s="15"/>
    </row>
    <row r="316" spans="1:14" ht="16.5">
      <c r="A316" s="52" t="s">
        <v>1078</v>
      </c>
      <c r="B316" s="53"/>
      <c r="C316" s="53"/>
      <c r="D316" s="53"/>
      <c r="E316" s="53"/>
      <c r="F316" s="53"/>
      <c r="G316" s="53"/>
      <c r="H316" s="53"/>
      <c r="I316" s="53"/>
      <c r="J316" s="53"/>
      <c r="K316" s="54"/>
      <c r="L316" s="54"/>
      <c r="M316" s="54"/>
      <c r="N316" s="55"/>
    </row>
    <row r="317" spans="1:14" s="4" customFormat="1" ht="66">
      <c r="A317" s="38" t="s">
        <v>349</v>
      </c>
      <c r="B317" s="37" t="s">
        <v>350</v>
      </c>
      <c r="C317" s="23" t="s">
        <v>1495</v>
      </c>
      <c r="D317" s="23" t="s">
        <v>1496</v>
      </c>
      <c r="E317" s="23" t="s">
        <v>1497</v>
      </c>
      <c r="F317" s="23" t="s">
        <v>1498</v>
      </c>
      <c r="G317" s="37" t="s">
        <v>351</v>
      </c>
      <c r="H317" s="37" t="s">
        <v>352</v>
      </c>
      <c r="I317" s="37" t="s">
        <v>353</v>
      </c>
      <c r="J317" s="37" t="s">
        <v>354</v>
      </c>
      <c r="K317" s="1" t="s">
        <v>1499</v>
      </c>
      <c r="L317" s="1" t="s">
        <v>1500</v>
      </c>
      <c r="M317" s="1" t="s">
        <v>1501</v>
      </c>
      <c r="N317" s="2" t="s">
        <v>1502</v>
      </c>
    </row>
    <row r="318" spans="1:14" ht="85.5">
      <c r="A318" s="12">
        <v>57</v>
      </c>
      <c r="B318" s="5" t="s">
        <v>1079</v>
      </c>
      <c r="C318" s="16">
        <v>10400</v>
      </c>
      <c r="D318" s="16"/>
      <c r="E318" s="16"/>
      <c r="F318" s="16"/>
      <c r="G318" s="5">
        <v>0</v>
      </c>
      <c r="H318" s="5" t="s">
        <v>1080</v>
      </c>
      <c r="I318" s="5" t="s">
        <v>1081</v>
      </c>
      <c r="J318" s="5" t="s">
        <v>1082</v>
      </c>
      <c r="K318" s="18" t="s">
        <v>697</v>
      </c>
      <c r="L318" s="18" t="s">
        <v>700</v>
      </c>
      <c r="M318" s="18" t="s">
        <v>699</v>
      </c>
      <c r="N318" s="15" t="s">
        <v>698</v>
      </c>
    </row>
    <row r="319" spans="1:14" ht="16.5">
      <c r="A319" s="12"/>
      <c r="B319" s="49" t="s">
        <v>1462</v>
      </c>
      <c r="C319" s="3">
        <f>SUM(C318)</f>
        <v>10400</v>
      </c>
      <c r="D319" s="3">
        <f>SUM(D318)</f>
        <v>0</v>
      </c>
      <c r="E319" s="3">
        <f>SUM(E318)</f>
        <v>0</v>
      </c>
      <c r="F319" s="3">
        <f>SUM(F318)</f>
        <v>0</v>
      </c>
      <c r="G319" s="5"/>
      <c r="H319" s="5"/>
      <c r="I319" s="5"/>
      <c r="J319" s="5"/>
      <c r="K319" s="18"/>
      <c r="L319" s="18"/>
      <c r="M319" s="18"/>
      <c r="N319" s="15"/>
    </row>
    <row r="320" spans="1:14" ht="16.5">
      <c r="A320" s="12"/>
      <c r="B320" s="50" t="s">
        <v>1457</v>
      </c>
      <c r="C320" s="48">
        <f>C319+C315+C311+C306+C273</f>
        <v>633347</v>
      </c>
      <c r="D320" s="48">
        <f>D319+D315+D311+D306+D273</f>
        <v>0</v>
      </c>
      <c r="E320" s="48">
        <f>E319+E315+E311+E306+E273</f>
        <v>20000</v>
      </c>
      <c r="F320" s="48">
        <f>F319+F315+F311+F306+F273</f>
        <v>639046</v>
      </c>
      <c r="G320" s="5"/>
      <c r="H320" s="5"/>
      <c r="I320" s="5"/>
      <c r="J320" s="5"/>
      <c r="K320" s="18"/>
      <c r="L320" s="18"/>
      <c r="M320" s="18"/>
      <c r="N320" s="15"/>
    </row>
    <row r="321" spans="1:14" ht="16.5">
      <c r="A321" s="52" t="s">
        <v>1083</v>
      </c>
      <c r="B321" s="53"/>
      <c r="C321" s="53"/>
      <c r="D321" s="53"/>
      <c r="E321" s="53"/>
      <c r="F321" s="53"/>
      <c r="G321" s="53"/>
      <c r="H321" s="53"/>
      <c r="I321" s="53"/>
      <c r="J321" s="53"/>
      <c r="K321" s="54"/>
      <c r="L321" s="54"/>
      <c r="M321" s="54"/>
      <c r="N321" s="55"/>
    </row>
    <row r="322" spans="1:14" ht="16.5">
      <c r="A322" s="52" t="s">
        <v>1084</v>
      </c>
      <c r="B322" s="53"/>
      <c r="C322" s="53"/>
      <c r="D322" s="53"/>
      <c r="E322" s="53"/>
      <c r="F322" s="53"/>
      <c r="G322" s="53"/>
      <c r="H322" s="53"/>
      <c r="I322" s="53"/>
      <c r="J322" s="54"/>
      <c r="K322" s="54"/>
      <c r="L322" s="54"/>
      <c r="M322" s="54"/>
      <c r="N322" s="55"/>
    </row>
    <row r="323" spans="1:14" ht="16.5">
      <c r="A323" s="52" t="s">
        <v>1085</v>
      </c>
      <c r="B323" s="53"/>
      <c r="C323" s="53"/>
      <c r="D323" s="53"/>
      <c r="E323" s="53"/>
      <c r="F323" s="53"/>
      <c r="G323" s="53"/>
      <c r="H323" s="53"/>
      <c r="I323" s="53"/>
      <c r="J323" s="53"/>
      <c r="K323" s="54"/>
      <c r="L323" s="54"/>
      <c r="M323" s="54"/>
      <c r="N323" s="55"/>
    </row>
    <row r="324" spans="1:14" s="4" customFormat="1" ht="66">
      <c r="A324" s="38" t="s">
        <v>349</v>
      </c>
      <c r="B324" s="37" t="s">
        <v>350</v>
      </c>
      <c r="C324" s="23" t="s">
        <v>1495</v>
      </c>
      <c r="D324" s="23" t="s">
        <v>1496</v>
      </c>
      <c r="E324" s="23" t="s">
        <v>1497</v>
      </c>
      <c r="F324" s="23" t="s">
        <v>1498</v>
      </c>
      <c r="G324" s="37" t="s">
        <v>351</v>
      </c>
      <c r="H324" s="37" t="s">
        <v>352</v>
      </c>
      <c r="I324" s="37" t="s">
        <v>353</v>
      </c>
      <c r="J324" s="37" t="s">
        <v>354</v>
      </c>
      <c r="K324" s="1" t="s">
        <v>1499</v>
      </c>
      <c r="L324" s="1" t="s">
        <v>1500</v>
      </c>
      <c r="M324" s="1" t="s">
        <v>1501</v>
      </c>
      <c r="N324" s="2" t="s">
        <v>1502</v>
      </c>
    </row>
    <row r="325" spans="1:14" ht="99.75">
      <c r="A325" s="14">
        <v>58</v>
      </c>
      <c r="B325" s="8" t="s">
        <v>1086</v>
      </c>
      <c r="C325" s="24">
        <v>60617</v>
      </c>
      <c r="D325" s="24"/>
      <c r="E325" s="24"/>
      <c r="F325" s="24"/>
      <c r="G325" s="9">
        <v>130000</v>
      </c>
      <c r="H325" s="8" t="s">
        <v>1087</v>
      </c>
      <c r="I325" s="8" t="s">
        <v>1446</v>
      </c>
      <c r="J325" s="8" t="s">
        <v>1088</v>
      </c>
      <c r="K325" s="18" t="s">
        <v>98</v>
      </c>
      <c r="L325" s="18" t="s">
        <v>1516</v>
      </c>
      <c r="M325" s="18" t="s">
        <v>1515</v>
      </c>
      <c r="N325" s="15" t="s">
        <v>787</v>
      </c>
    </row>
    <row r="326" spans="1:14" ht="57">
      <c r="A326" s="14">
        <v>58</v>
      </c>
      <c r="B326" s="8" t="s">
        <v>1086</v>
      </c>
      <c r="C326" s="24"/>
      <c r="D326" s="24"/>
      <c r="E326" s="24"/>
      <c r="F326" s="24">
        <v>39219</v>
      </c>
      <c r="G326" s="9"/>
      <c r="H326" s="8"/>
      <c r="I326" s="8"/>
      <c r="J326" s="8"/>
      <c r="K326" s="18" t="s">
        <v>99</v>
      </c>
      <c r="L326" s="27" t="s">
        <v>1137</v>
      </c>
      <c r="M326" s="18" t="s">
        <v>1136</v>
      </c>
      <c r="N326" s="15" t="s">
        <v>1135</v>
      </c>
    </row>
    <row r="327" spans="1:14" s="45" customFormat="1" ht="57">
      <c r="A327" s="14">
        <v>58</v>
      </c>
      <c r="B327" s="8" t="s">
        <v>1086</v>
      </c>
      <c r="C327" s="24">
        <v>13749</v>
      </c>
      <c r="D327" s="24"/>
      <c r="E327" s="24"/>
      <c r="F327" s="24">
        <v>19851</v>
      </c>
      <c r="G327" s="43"/>
      <c r="H327" s="41"/>
      <c r="I327" s="41"/>
      <c r="J327" s="41"/>
      <c r="K327" s="27" t="s">
        <v>1247</v>
      </c>
      <c r="L327" s="27" t="s">
        <v>1137</v>
      </c>
      <c r="M327" s="27" t="s">
        <v>1249</v>
      </c>
      <c r="N327" s="34" t="s">
        <v>1248</v>
      </c>
    </row>
    <row r="328" spans="1:14" ht="57">
      <c r="A328" s="12">
        <v>59</v>
      </c>
      <c r="B328" s="5" t="s">
        <v>1089</v>
      </c>
      <c r="C328" s="16"/>
      <c r="D328" s="16"/>
      <c r="E328" s="16"/>
      <c r="F328" s="16">
        <v>26949</v>
      </c>
      <c r="G328" s="7">
        <v>60000</v>
      </c>
      <c r="H328" s="5" t="s">
        <v>1090</v>
      </c>
      <c r="I328" s="5" t="s">
        <v>1091</v>
      </c>
      <c r="J328" s="5" t="s">
        <v>1468</v>
      </c>
      <c r="K328" s="27" t="s">
        <v>100</v>
      </c>
      <c r="L328" s="27" t="s">
        <v>1299</v>
      </c>
      <c r="M328" s="27" t="s">
        <v>1301</v>
      </c>
      <c r="N328" s="34" t="s">
        <v>1300</v>
      </c>
    </row>
    <row r="329" spans="1:14" ht="49.5">
      <c r="A329" s="12">
        <v>59</v>
      </c>
      <c r="B329" s="5" t="s">
        <v>1089</v>
      </c>
      <c r="C329" s="16">
        <v>25265</v>
      </c>
      <c r="D329" s="16"/>
      <c r="E329" s="16"/>
      <c r="F329" s="16"/>
      <c r="G329" s="7">
        <v>60000</v>
      </c>
      <c r="H329" s="5" t="s">
        <v>1090</v>
      </c>
      <c r="I329" s="5" t="s">
        <v>1091</v>
      </c>
      <c r="J329" s="5" t="s">
        <v>1468</v>
      </c>
      <c r="K329" s="27" t="s">
        <v>1002</v>
      </c>
      <c r="L329" s="27" t="s">
        <v>1299</v>
      </c>
      <c r="M329" s="27" t="s">
        <v>1524</v>
      </c>
      <c r="N329" s="34" t="s">
        <v>1525</v>
      </c>
    </row>
    <row r="330" spans="1:14" s="45" customFormat="1" ht="42.75">
      <c r="A330" s="14">
        <v>60</v>
      </c>
      <c r="B330" s="8" t="s">
        <v>1092</v>
      </c>
      <c r="C330" s="24"/>
      <c r="D330" s="24"/>
      <c r="E330" s="24"/>
      <c r="F330" s="24">
        <v>26700</v>
      </c>
      <c r="G330" s="43">
        <v>31965</v>
      </c>
      <c r="H330" s="41" t="s">
        <v>1093</v>
      </c>
      <c r="I330" s="41" t="s">
        <v>1680</v>
      </c>
      <c r="J330" s="41" t="s">
        <v>1466</v>
      </c>
      <c r="K330" s="27" t="s">
        <v>1754</v>
      </c>
      <c r="L330" s="27" t="s">
        <v>1753</v>
      </c>
      <c r="M330" s="27" t="s">
        <v>1752</v>
      </c>
      <c r="N330" s="34" t="s">
        <v>1751</v>
      </c>
    </row>
    <row r="331" spans="1:14" ht="16.5">
      <c r="A331" s="14"/>
      <c r="B331" s="49" t="s">
        <v>1682</v>
      </c>
      <c r="C331" s="3">
        <f>SUM(C325:C330)</f>
        <v>99631</v>
      </c>
      <c r="D331" s="3">
        <f>SUM(D325:D330)</f>
        <v>0</v>
      </c>
      <c r="E331" s="3">
        <f>SUM(E325:E330)</f>
        <v>0</v>
      </c>
      <c r="F331" s="3">
        <f>SUM(F325:F330)</f>
        <v>112719</v>
      </c>
      <c r="G331" s="9"/>
      <c r="H331" s="8"/>
      <c r="I331" s="8"/>
      <c r="J331" s="8"/>
      <c r="K331" s="18"/>
      <c r="L331" s="18"/>
      <c r="M331" s="18"/>
      <c r="N331" s="15"/>
    </row>
    <row r="332" spans="1:14" ht="16.5">
      <c r="A332" s="52" t="s">
        <v>1094</v>
      </c>
      <c r="B332" s="53"/>
      <c r="C332" s="53"/>
      <c r="D332" s="53"/>
      <c r="E332" s="53"/>
      <c r="F332" s="53"/>
      <c r="G332" s="53"/>
      <c r="H332" s="53"/>
      <c r="I332" s="53"/>
      <c r="J332" s="53"/>
      <c r="K332" s="54"/>
      <c r="L332" s="54"/>
      <c r="M332" s="54"/>
      <c r="N332" s="55"/>
    </row>
    <row r="333" spans="1:14" s="4" customFormat="1" ht="66">
      <c r="A333" s="13" t="s">
        <v>349</v>
      </c>
      <c r="B333" s="37" t="s">
        <v>350</v>
      </c>
      <c r="C333" s="23" t="s">
        <v>336</v>
      </c>
      <c r="D333" s="23" t="s">
        <v>337</v>
      </c>
      <c r="E333" s="23" t="s">
        <v>338</v>
      </c>
      <c r="F333" s="23" t="s">
        <v>339</v>
      </c>
      <c r="G333" s="37" t="s">
        <v>351</v>
      </c>
      <c r="H333" s="37" t="s">
        <v>352</v>
      </c>
      <c r="I333" s="37" t="s">
        <v>353</v>
      </c>
      <c r="J333" s="37" t="s">
        <v>354</v>
      </c>
      <c r="K333" s="1" t="s">
        <v>340</v>
      </c>
      <c r="L333" s="1" t="s">
        <v>341</v>
      </c>
      <c r="M333" s="1" t="s">
        <v>342</v>
      </c>
      <c r="N333" s="2" t="s">
        <v>343</v>
      </c>
    </row>
    <row r="334" spans="1:14" ht="156.75">
      <c r="A334" s="12">
        <v>61</v>
      </c>
      <c r="B334" s="5" t="s">
        <v>1095</v>
      </c>
      <c r="C334" s="16"/>
      <c r="D334" s="16"/>
      <c r="E334" s="16"/>
      <c r="F334" s="16">
        <v>6000</v>
      </c>
      <c r="G334" s="7">
        <v>19000</v>
      </c>
      <c r="H334" s="5" t="s">
        <v>1096</v>
      </c>
      <c r="I334" s="5" t="s">
        <v>1097</v>
      </c>
      <c r="J334" s="5" t="s">
        <v>1467</v>
      </c>
      <c r="K334" s="18" t="s">
        <v>1537</v>
      </c>
      <c r="L334" s="18" t="s">
        <v>257</v>
      </c>
      <c r="M334" s="18" t="s">
        <v>1333</v>
      </c>
      <c r="N334" s="15"/>
    </row>
    <row r="335" spans="1:14" ht="85.5">
      <c r="A335" s="12">
        <v>61</v>
      </c>
      <c r="B335" s="5" t="s">
        <v>1095</v>
      </c>
      <c r="C335" s="16"/>
      <c r="D335" s="16"/>
      <c r="E335" s="16"/>
      <c r="F335" s="16">
        <v>6000</v>
      </c>
      <c r="G335" s="7">
        <v>19000</v>
      </c>
      <c r="H335" s="5" t="s">
        <v>1096</v>
      </c>
      <c r="I335" s="5" t="s">
        <v>1097</v>
      </c>
      <c r="J335" s="5" t="s">
        <v>1467</v>
      </c>
      <c r="K335" s="18" t="s">
        <v>1539</v>
      </c>
      <c r="L335" s="18" t="s">
        <v>1535</v>
      </c>
      <c r="M335" s="18" t="s">
        <v>1536</v>
      </c>
      <c r="N335" s="15" t="s">
        <v>466</v>
      </c>
    </row>
    <row r="336" spans="1:14" ht="85.5">
      <c r="A336" s="12">
        <v>61</v>
      </c>
      <c r="B336" s="5" t="s">
        <v>1095</v>
      </c>
      <c r="C336" s="16">
        <v>6000</v>
      </c>
      <c r="D336" s="16"/>
      <c r="E336" s="16"/>
      <c r="F336" s="16">
        <v>1000</v>
      </c>
      <c r="G336" s="7">
        <v>19000</v>
      </c>
      <c r="H336" s="5" t="s">
        <v>1096</v>
      </c>
      <c r="I336" s="5" t="s">
        <v>1097</v>
      </c>
      <c r="J336" s="5" t="s">
        <v>1467</v>
      </c>
      <c r="K336" s="18" t="s">
        <v>1540</v>
      </c>
      <c r="L336" s="18" t="s">
        <v>1542</v>
      </c>
      <c r="M336" s="18" t="s">
        <v>1541</v>
      </c>
      <c r="N336" s="15" t="s">
        <v>1543</v>
      </c>
    </row>
    <row r="337" spans="1:14" ht="156.75">
      <c r="A337" s="14">
        <v>62</v>
      </c>
      <c r="B337" s="8" t="s">
        <v>1098</v>
      </c>
      <c r="C337" s="24"/>
      <c r="D337" s="24"/>
      <c r="E337" s="24"/>
      <c r="F337" s="24">
        <v>13000</v>
      </c>
      <c r="G337" s="9">
        <v>19000</v>
      </c>
      <c r="H337" s="8" t="s">
        <v>1159</v>
      </c>
      <c r="I337" s="8" t="s">
        <v>1160</v>
      </c>
      <c r="J337" s="8" t="s">
        <v>1467</v>
      </c>
      <c r="K337" s="18" t="s">
        <v>452</v>
      </c>
      <c r="L337" s="18" t="s">
        <v>1335</v>
      </c>
      <c r="M337" s="18" t="s">
        <v>1334</v>
      </c>
      <c r="N337" s="15"/>
    </row>
    <row r="338" spans="1:14" s="45" customFormat="1" ht="114">
      <c r="A338" s="14">
        <v>62</v>
      </c>
      <c r="B338" s="8" t="s">
        <v>1098</v>
      </c>
      <c r="C338" s="24">
        <v>6000</v>
      </c>
      <c r="D338" s="24"/>
      <c r="E338" s="24">
        <v>1400</v>
      </c>
      <c r="F338" s="24"/>
      <c r="G338" s="9">
        <v>19000</v>
      </c>
      <c r="H338" s="8" t="s">
        <v>1159</v>
      </c>
      <c r="I338" s="8" t="s">
        <v>1160</v>
      </c>
      <c r="J338" s="8" t="s">
        <v>1467</v>
      </c>
      <c r="K338" s="27" t="s">
        <v>465</v>
      </c>
      <c r="L338" s="27" t="s">
        <v>463</v>
      </c>
      <c r="M338" s="27" t="s">
        <v>464</v>
      </c>
      <c r="N338" s="34" t="s">
        <v>467</v>
      </c>
    </row>
    <row r="339" spans="1:14" ht="85.5">
      <c r="A339" s="12">
        <v>63</v>
      </c>
      <c r="B339" s="5" t="s">
        <v>1161</v>
      </c>
      <c r="C339" s="16">
        <v>6000</v>
      </c>
      <c r="D339" s="16"/>
      <c r="E339" s="16"/>
      <c r="F339" s="16"/>
      <c r="G339" s="7">
        <v>19000</v>
      </c>
      <c r="H339" s="5" t="s">
        <v>1162</v>
      </c>
      <c r="I339" s="5" t="s">
        <v>1163</v>
      </c>
      <c r="J339" s="5" t="s">
        <v>1467</v>
      </c>
      <c r="K339" s="27" t="s">
        <v>101</v>
      </c>
      <c r="L339" s="33" t="s">
        <v>344</v>
      </c>
      <c r="M339" s="33" t="s">
        <v>295</v>
      </c>
      <c r="N339" s="34" t="s">
        <v>345</v>
      </c>
    </row>
    <row r="340" spans="1:14" ht="85.5">
      <c r="A340" s="12">
        <v>63</v>
      </c>
      <c r="B340" s="5" t="s">
        <v>1161</v>
      </c>
      <c r="C340" s="16"/>
      <c r="D340" s="16"/>
      <c r="E340" s="16"/>
      <c r="F340" s="16">
        <v>13000</v>
      </c>
      <c r="G340" s="7">
        <v>19000</v>
      </c>
      <c r="H340" s="5" t="s">
        <v>1162</v>
      </c>
      <c r="I340" s="5" t="s">
        <v>1163</v>
      </c>
      <c r="J340" s="5" t="s">
        <v>1467</v>
      </c>
      <c r="K340" s="27" t="s">
        <v>102</v>
      </c>
      <c r="L340" s="27" t="s">
        <v>296</v>
      </c>
      <c r="M340" s="27" t="s">
        <v>297</v>
      </c>
      <c r="N340" s="34" t="s">
        <v>298</v>
      </c>
    </row>
    <row r="341" spans="1:14" ht="16.5">
      <c r="A341" s="12"/>
      <c r="B341" s="49" t="s">
        <v>1683</v>
      </c>
      <c r="C341" s="3">
        <f>SUM(C334:C340)</f>
        <v>18000</v>
      </c>
      <c r="D341" s="3">
        <f>SUM(D334:D340)</f>
        <v>0</v>
      </c>
      <c r="E341" s="3">
        <f>SUM(E334:E340)</f>
        <v>1400</v>
      </c>
      <c r="F341" s="3">
        <f>SUM(F334:F340)</f>
        <v>39000</v>
      </c>
      <c r="G341" s="7"/>
      <c r="H341" s="5"/>
      <c r="I341" s="5"/>
      <c r="J341" s="5"/>
      <c r="K341" s="18"/>
      <c r="L341" s="18"/>
      <c r="M341" s="18"/>
      <c r="N341" s="15"/>
    </row>
    <row r="342" spans="1:14" ht="16.5">
      <c r="A342" s="12"/>
      <c r="B342" s="50" t="s">
        <v>1681</v>
      </c>
      <c r="C342" s="48">
        <f>C341+C331</f>
        <v>117631</v>
      </c>
      <c r="D342" s="48">
        <f>D341+D331</f>
        <v>0</v>
      </c>
      <c r="E342" s="48">
        <f>E341+E331</f>
        <v>1400</v>
      </c>
      <c r="F342" s="48">
        <f>F341+F331</f>
        <v>151719</v>
      </c>
      <c r="G342" s="7"/>
      <c r="H342" s="5"/>
      <c r="I342" s="5"/>
      <c r="J342" s="5"/>
      <c r="K342" s="18"/>
      <c r="L342" s="18"/>
      <c r="M342" s="18"/>
      <c r="N342" s="15"/>
    </row>
    <row r="343" spans="1:14" ht="16.5">
      <c r="A343" s="52" t="s">
        <v>1164</v>
      </c>
      <c r="B343" s="53"/>
      <c r="C343" s="53"/>
      <c r="D343" s="53"/>
      <c r="E343" s="53"/>
      <c r="F343" s="53"/>
      <c r="G343" s="53"/>
      <c r="H343" s="53"/>
      <c r="I343" s="53"/>
      <c r="J343" s="54"/>
      <c r="K343" s="54"/>
      <c r="L343" s="54"/>
      <c r="M343" s="54"/>
      <c r="N343" s="55"/>
    </row>
    <row r="344" spans="1:14" ht="16.5">
      <c r="A344" s="52" t="s">
        <v>1701</v>
      </c>
      <c r="B344" s="53"/>
      <c r="C344" s="53"/>
      <c r="D344" s="53"/>
      <c r="E344" s="53"/>
      <c r="F344" s="53"/>
      <c r="G344" s="53"/>
      <c r="H344" s="53"/>
      <c r="I344" s="53"/>
      <c r="J344" s="53"/>
      <c r="K344" s="54"/>
      <c r="L344" s="54"/>
      <c r="M344" s="54"/>
      <c r="N344" s="55"/>
    </row>
    <row r="345" spans="1:14" s="4" customFormat="1" ht="66">
      <c r="A345" s="38" t="s">
        <v>349</v>
      </c>
      <c r="B345" s="37" t="s">
        <v>350</v>
      </c>
      <c r="C345" s="23" t="s">
        <v>1495</v>
      </c>
      <c r="D345" s="23" t="s">
        <v>1496</v>
      </c>
      <c r="E345" s="23" t="s">
        <v>1497</v>
      </c>
      <c r="F345" s="23" t="s">
        <v>1498</v>
      </c>
      <c r="G345" s="37" t="s">
        <v>351</v>
      </c>
      <c r="H345" s="37" t="s">
        <v>352</v>
      </c>
      <c r="I345" s="37" t="s">
        <v>353</v>
      </c>
      <c r="J345" s="37" t="s">
        <v>354</v>
      </c>
      <c r="K345" s="1" t="s">
        <v>1499</v>
      </c>
      <c r="L345" s="1" t="s">
        <v>1500</v>
      </c>
      <c r="M345" s="1" t="s">
        <v>1501</v>
      </c>
      <c r="N345" s="2" t="s">
        <v>1502</v>
      </c>
    </row>
    <row r="346" spans="1:14" ht="66">
      <c r="A346" s="14">
        <v>64</v>
      </c>
      <c r="B346" s="8" t="s">
        <v>1165</v>
      </c>
      <c r="C346" s="24">
        <v>3722</v>
      </c>
      <c r="D346" s="24"/>
      <c r="E346" s="24"/>
      <c r="F346" s="24"/>
      <c r="G346" s="9">
        <v>89000</v>
      </c>
      <c r="H346" s="8" t="s">
        <v>1166</v>
      </c>
      <c r="I346" s="8" t="s">
        <v>1167</v>
      </c>
      <c r="J346" s="8" t="s">
        <v>1466</v>
      </c>
      <c r="K346" s="18" t="s">
        <v>103</v>
      </c>
      <c r="L346" s="18" t="s">
        <v>1479</v>
      </c>
      <c r="M346" s="18" t="s">
        <v>331</v>
      </c>
      <c r="N346" s="15" t="s">
        <v>450</v>
      </c>
    </row>
    <row r="347" spans="1:14" ht="85.5">
      <c r="A347" s="14">
        <v>64</v>
      </c>
      <c r="B347" s="8" t="s">
        <v>1165</v>
      </c>
      <c r="C347" s="24"/>
      <c r="D347" s="24"/>
      <c r="E347" s="24"/>
      <c r="F347" s="24">
        <v>27940</v>
      </c>
      <c r="G347" s="9"/>
      <c r="H347" s="8"/>
      <c r="I347" s="8"/>
      <c r="J347" s="8"/>
      <c r="K347" s="18" t="s">
        <v>104</v>
      </c>
      <c r="L347" s="18" t="s">
        <v>1769</v>
      </c>
      <c r="M347" s="18" t="s">
        <v>1768</v>
      </c>
      <c r="N347" s="15" t="s">
        <v>1767</v>
      </c>
    </row>
    <row r="348" spans="1:14" ht="114">
      <c r="A348" s="14">
        <v>64</v>
      </c>
      <c r="B348" s="8" t="s">
        <v>1165</v>
      </c>
      <c r="C348" s="24">
        <v>16708</v>
      </c>
      <c r="D348" s="24"/>
      <c r="E348" s="24"/>
      <c r="F348" s="24"/>
      <c r="G348" s="9"/>
      <c r="H348" s="8"/>
      <c r="I348" s="8"/>
      <c r="J348" s="8"/>
      <c r="K348" s="18" t="s">
        <v>106</v>
      </c>
      <c r="L348" s="18" t="s">
        <v>1394</v>
      </c>
      <c r="M348" s="18" t="s">
        <v>1393</v>
      </c>
      <c r="N348" s="15" t="s">
        <v>1392</v>
      </c>
    </row>
    <row r="349" spans="1:14" ht="42.75">
      <c r="A349" s="14">
        <v>64</v>
      </c>
      <c r="B349" s="8" t="s">
        <v>1165</v>
      </c>
      <c r="C349" s="24"/>
      <c r="D349" s="24"/>
      <c r="E349" s="24"/>
      <c r="F349" s="24">
        <v>14520</v>
      </c>
      <c r="G349" s="9"/>
      <c r="H349" s="8"/>
      <c r="I349" s="8"/>
      <c r="J349" s="8"/>
      <c r="K349" s="18" t="s">
        <v>105</v>
      </c>
      <c r="L349" s="18" t="s">
        <v>1140</v>
      </c>
      <c r="M349" s="18" t="s">
        <v>1139</v>
      </c>
      <c r="N349" s="15" t="s">
        <v>1138</v>
      </c>
    </row>
    <row r="350" spans="1:14" ht="57">
      <c r="A350" s="14">
        <v>64</v>
      </c>
      <c r="B350" s="8" t="s">
        <v>1165</v>
      </c>
      <c r="C350" s="24">
        <v>15434</v>
      </c>
      <c r="D350" s="24"/>
      <c r="E350" s="24"/>
      <c r="F350" s="24"/>
      <c r="G350" s="9"/>
      <c r="H350" s="8"/>
      <c r="I350" s="8"/>
      <c r="J350" s="8"/>
      <c r="K350" s="18" t="s">
        <v>107</v>
      </c>
      <c r="L350" s="18" t="s">
        <v>1143</v>
      </c>
      <c r="M350" s="18" t="s">
        <v>1142</v>
      </c>
      <c r="N350" s="15" t="s">
        <v>1141</v>
      </c>
    </row>
    <row r="351" spans="1:14" ht="57">
      <c r="A351" s="14">
        <v>64</v>
      </c>
      <c r="B351" s="8" t="s">
        <v>1165</v>
      </c>
      <c r="C351" s="24">
        <v>1500</v>
      </c>
      <c r="D351" s="24"/>
      <c r="E351" s="24"/>
      <c r="F351" s="24"/>
      <c r="G351" s="9"/>
      <c r="H351" s="8"/>
      <c r="I351" s="8"/>
      <c r="J351" s="8"/>
      <c r="K351" s="27" t="s">
        <v>1609</v>
      </c>
      <c r="L351" s="27" t="s">
        <v>1610</v>
      </c>
      <c r="M351" s="27" t="s">
        <v>1611</v>
      </c>
      <c r="N351" s="34" t="s">
        <v>1612</v>
      </c>
    </row>
    <row r="352" spans="1:14" ht="85.5">
      <c r="A352" s="14">
        <v>64</v>
      </c>
      <c r="B352" s="8" t="s">
        <v>1165</v>
      </c>
      <c r="C352" s="24">
        <v>1475</v>
      </c>
      <c r="D352" s="24"/>
      <c r="E352" s="24"/>
      <c r="F352" s="24"/>
      <c r="G352" s="9"/>
      <c r="H352" s="8"/>
      <c r="I352" s="8"/>
      <c r="J352" s="8"/>
      <c r="K352" s="27" t="s">
        <v>1617</v>
      </c>
      <c r="L352" s="27" t="s">
        <v>1620</v>
      </c>
      <c r="M352" s="27" t="s">
        <v>1618</v>
      </c>
      <c r="N352" s="34" t="s">
        <v>1619</v>
      </c>
    </row>
    <row r="353" spans="1:14" ht="71.25">
      <c r="A353" s="14">
        <v>64</v>
      </c>
      <c r="B353" s="8" t="s">
        <v>1165</v>
      </c>
      <c r="C353" s="24">
        <v>3174</v>
      </c>
      <c r="D353" s="24"/>
      <c r="E353" s="24"/>
      <c r="F353" s="24"/>
      <c r="G353" s="9"/>
      <c r="H353" s="8"/>
      <c r="I353" s="8"/>
      <c r="J353" s="8"/>
      <c r="K353" s="27" t="s">
        <v>1621</v>
      </c>
      <c r="L353" s="27" t="s">
        <v>1623</v>
      </c>
      <c r="M353" s="27" t="s">
        <v>1624</v>
      </c>
      <c r="N353" s="34" t="s">
        <v>1622</v>
      </c>
    </row>
    <row r="354" spans="1:14" ht="85.5">
      <c r="A354" s="12">
        <v>65</v>
      </c>
      <c r="B354" s="5" t="s">
        <v>1168</v>
      </c>
      <c r="C354" s="16"/>
      <c r="D354" s="16"/>
      <c r="E354" s="16"/>
      <c r="F354" s="16">
        <v>14042</v>
      </c>
      <c r="G354" s="7"/>
      <c r="H354" s="10"/>
      <c r="I354" s="5"/>
      <c r="J354" s="5"/>
      <c r="K354" s="18" t="s">
        <v>108</v>
      </c>
      <c r="L354" s="18" t="s">
        <v>332</v>
      </c>
      <c r="M354" s="18" t="s">
        <v>333</v>
      </c>
      <c r="N354" s="15" t="s">
        <v>554</v>
      </c>
    </row>
    <row r="355" spans="1:14" ht="99.75">
      <c r="A355" s="12">
        <v>65</v>
      </c>
      <c r="B355" s="5" t="s">
        <v>1168</v>
      </c>
      <c r="C355" s="16"/>
      <c r="D355" s="16"/>
      <c r="E355" s="16"/>
      <c r="F355" s="16">
        <v>4817</v>
      </c>
      <c r="G355" s="7"/>
      <c r="H355" s="10"/>
      <c r="I355" s="5"/>
      <c r="J355" s="5"/>
      <c r="K355" s="18" t="s">
        <v>109</v>
      </c>
      <c r="L355" s="18" t="s">
        <v>1772</v>
      </c>
      <c r="M355" s="18" t="s">
        <v>1773</v>
      </c>
      <c r="N355" s="15" t="s">
        <v>553</v>
      </c>
    </row>
    <row r="356" spans="1:14" ht="85.5">
      <c r="A356" s="12">
        <v>65</v>
      </c>
      <c r="B356" s="5" t="s">
        <v>1168</v>
      </c>
      <c r="C356" s="16"/>
      <c r="D356" s="16"/>
      <c r="E356" s="16"/>
      <c r="F356" s="16">
        <v>8681</v>
      </c>
      <c r="G356" s="7">
        <v>361000</v>
      </c>
      <c r="H356" s="10" t="s">
        <v>1169</v>
      </c>
      <c r="I356" s="5" t="s">
        <v>1170</v>
      </c>
      <c r="J356" s="5" t="s">
        <v>1466</v>
      </c>
      <c r="K356" s="18" t="s">
        <v>110</v>
      </c>
      <c r="L356" s="18" t="s">
        <v>1774</v>
      </c>
      <c r="M356" s="18" t="s">
        <v>1775</v>
      </c>
      <c r="N356" s="15" t="s">
        <v>552</v>
      </c>
    </row>
    <row r="357" spans="1:14" ht="85.5">
      <c r="A357" s="12">
        <v>65</v>
      </c>
      <c r="B357" s="5" t="s">
        <v>1168</v>
      </c>
      <c r="C357" s="16"/>
      <c r="D357" s="16"/>
      <c r="E357" s="16"/>
      <c r="F357" s="16">
        <v>20235</v>
      </c>
      <c r="G357" s="7"/>
      <c r="H357" s="10"/>
      <c r="I357" s="5"/>
      <c r="J357" s="5"/>
      <c r="K357" s="18" t="s">
        <v>924</v>
      </c>
      <c r="L357" s="18" t="s">
        <v>1776</v>
      </c>
      <c r="M357" s="18" t="s">
        <v>1777</v>
      </c>
      <c r="N357" s="15" t="s">
        <v>7</v>
      </c>
    </row>
    <row r="358" spans="1:14" ht="128.25">
      <c r="A358" s="12">
        <v>65</v>
      </c>
      <c r="B358" s="5" t="s">
        <v>1168</v>
      </c>
      <c r="C358" s="16"/>
      <c r="D358" s="16"/>
      <c r="E358" s="16"/>
      <c r="F358" s="16">
        <v>4371</v>
      </c>
      <c r="G358" s="7"/>
      <c r="H358" s="10"/>
      <c r="I358" s="5"/>
      <c r="J358" s="5"/>
      <c r="K358" s="18" t="s">
        <v>925</v>
      </c>
      <c r="L358" s="18" t="s">
        <v>1778</v>
      </c>
      <c r="M358" s="18" t="s">
        <v>849</v>
      </c>
      <c r="N358" s="15" t="s">
        <v>9</v>
      </c>
    </row>
    <row r="359" spans="1:14" ht="114">
      <c r="A359" s="12">
        <v>65</v>
      </c>
      <c r="B359" s="5" t="s">
        <v>1168</v>
      </c>
      <c r="C359" s="16"/>
      <c r="D359" s="16"/>
      <c r="E359" s="16"/>
      <c r="F359" s="16">
        <v>7167</v>
      </c>
      <c r="G359" s="7"/>
      <c r="H359" s="10"/>
      <c r="I359" s="5"/>
      <c r="J359" s="5"/>
      <c r="K359" s="18" t="s">
        <v>926</v>
      </c>
      <c r="L359" s="18" t="s">
        <v>850</v>
      </c>
      <c r="M359" s="18" t="s">
        <v>851</v>
      </c>
      <c r="N359" s="15" t="s">
        <v>5</v>
      </c>
    </row>
    <row r="360" spans="1:14" ht="71.25">
      <c r="A360" s="12">
        <v>65</v>
      </c>
      <c r="B360" s="5" t="s">
        <v>1168</v>
      </c>
      <c r="C360" s="16"/>
      <c r="D360" s="16"/>
      <c r="E360" s="16"/>
      <c r="F360" s="16">
        <v>3360</v>
      </c>
      <c r="G360" s="7"/>
      <c r="H360" s="10"/>
      <c r="I360" s="5"/>
      <c r="J360" s="5"/>
      <c r="K360" s="18" t="s">
        <v>927</v>
      </c>
      <c r="L360" s="18" t="s">
        <v>852</v>
      </c>
      <c r="M360" s="18" t="s">
        <v>853</v>
      </c>
      <c r="N360" s="15" t="s">
        <v>6</v>
      </c>
    </row>
    <row r="361" spans="1:14" ht="171">
      <c r="A361" s="12">
        <v>65</v>
      </c>
      <c r="B361" s="5" t="s">
        <v>1168</v>
      </c>
      <c r="C361" s="16"/>
      <c r="D361" s="16"/>
      <c r="E361" s="16"/>
      <c r="F361" s="16">
        <v>9255</v>
      </c>
      <c r="G361" s="7"/>
      <c r="H361" s="10"/>
      <c r="I361" s="5"/>
      <c r="J361" s="5"/>
      <c r="K361" s="18" t="s">
        <v>928</v>
      </c>
      <c r="L361" s="18" t="s">
        <v>854</v>
      </c>
      <c r="M361" s="18" t="s">
        <v>855</v>
      </c>
      <c r="N361" s="15" t="s">
        <v>8</v>
      </c>
    </row>
    <row r="362" spans="1:14" ht="85.5">
      <c r="A362" s="12">
        <v>65</v>
      </c>
      <c r="B362" s="5" t="s">
        <v>1168</v>
      </c>
      <c r="C362" s="16"/>
      <c r="D362" s="16"/>
      <c r="E362" s="16"/>
      <c r="F362" s="16">
        <v>19156</v>
      </c>
      <c r="G362" s="7"/>
      <c r="H362" s="10"/>
      <c r="I362" s="5"/>
      <c r="J362" s="5"/>
      <c r="K362" s="18" t="s">
        <v>929</v>
      </c>
      <c r="L362" s="18" t="s">
        <v>856</v>
      </c>
      <c r="M362" s="18" t="s">
        <v>857</v>
      </c>
      <c r="N362" s="15" t="s">
        <v>1302</v>
      </c>
    </row>
    <row r="363" spans="1:14" ht="99.75">
      <c r="A363" s="12">
        <v>65</v>
      </c>
      <c r="B363" s="5" t="s">
        <v>1168</v>
      </c>
      <c r="C363" s="16"/>
      <c r="D363" s="16"/>
      <c r="E363" s="16"/>
      <c r="F363" s="16">
        <v>1400</v>
      </c>
      <c r="G363" s="7"/>
      <c r="H363" s="10"/>
      <c r="I363" s="5"/>
      <c r="J363" s="5"/>
      <c r="K363" s="18" t="s">
        <v>930</v>
      </c>
      <c r="L363" s="18" t="s">
        <v>858</v>
      </c>
      <c r="M363" s="18" t="s">
        <v>334</v>
      </c>
      <c r="N363" s="15" t="s">
        <v>1475</v>
      </c>
    </row>
    <row r="364" spans="1:14" ht="185.25">
      <c r="A364" s="12">
        <v>65</v>
      </c>
      <c r="B364" s="5" t="s">
        <v>1168</v>
      </c>
      <c r="C364" s="16"/>
      <c r="D364" s="16"/>
      <c r="E364" s="16"/>
      <c r="F364" s="16">
        <v>8339</v>
      </c>
      <c r="G364" s="7"/>
      <c r="H364" s="10"/>
      <c r="I364" s="5"/>
      <c r="J364" s="5"/>
      <c r="K364" s="18" t="s">
        <v>931</v>
      </c>
      <c r="L364" s="18" t="s">
        <v>335</v>
      </c>
      <c r="M364" s="18" t="s">
        <v>734</v>
      </c>
      <c r="N364" s="15" t="s">
        <v>1476</v>
      </c>
    </row>
    <row r="365" spans="1:14" ht="85.5">
      <c r="A365" s="12">
        <v>65</v>
      </c>
      <c r="B365" s="5" t="s">
        <v>1168</v>
      </c>
      <c r="C365" s="16"/>
      <c r="D365" s="16"/>
      <c r="E365" s="16"/>
      <c r="F365" s="16">
        <v>13387</v>
      </c>
      <c r="G365" s="7"/>
      <c r="H365" s="10"/>
      <c r="I365" s="5"/>
      <c r="J365" s="5"/>
      <c r="K365" s="18" t="s">
        <v>932</v>
      </c>
      <c r="L365" s="18" t="s">
        <v>1350</v>
      </c>
      <c r="M365" s="18" t="s">
        <v>1351</v>
      </c>
      <c r="N365" s="15" t="s">
        <v>1349</v>
      </c>
    </row>
    <row r="366" spans="1:14" ht="85.5">
      <c r="A366" s="12">
        <v>65</v>
      </c>
      <c r="B366" s="5" t="s">
        <v>1168</v>
      </c>
      <c r="C366" s="16"/>
      <c r="D366" s="16"/>
      <c r="E366" s="16"/>
      <c r="F366" s="16">
        <v>3670</v>
      </c>
      <c r="G366" s="7"/>
      <c r="H366" s="10"/>
      <c r="I366" s="5"/>
      <c r="J366" s="5"/>
      <c r="K366" s="18" t="s">
        <v>942</v>
      </c>
      <c r="L366" s="18" t="s">
        <v>198</v>
      </c>
      <c r="M366" s="18" t="s">
        <v>197</v>
      </c>
      <c r="N366" s="15" t="s">
        <v>196</v>
      </c>
    </row>
    <row r="367" spans="1:14" ht="114">
      <c r="A367" s="12">
        <v>65</v>
      </c>
      <c r="B367" s="5" t="s">
        <v>1168</v>
      </c>
      <c r="C367" s="16"/>
      <c r="D367" s="16"/>
      <c r="E367" s="16"/>
      <c r="F367" s="16">
        <v>9980</v>
      </c>
      <c r="G367" s="7"/>
      <c r="H367" s="10"/>
      <c r="I367" s="5"/>
      <c r="J367" s="5"/>
      <c r="K367" s="18" t="s">
        <v>943</v>
      </c>
      <c r="L367" s="18" t="s">
        <v>201</v>
      </c>
      <c r="M367" s="18" t="s">
        <v>200</v>
      </c>
      <c r="N367" s="15" t="s">
        <v>199</v>
      </c>
    </row>
    <row r="368" spans="1:14" ht="156.75">
      <c r="A368" s="12">
        <v>65</v>
      </c>
      <c r="B368" s="5" t="s">
        <v>1168</v>
      </c>
      <c r="C368" s="16"/>
      <c r="D368" s="16"/>
      <c r="E368" s="16"/>
      <c r="F368" s="16">
        <v>15000</v>
      </c>
      <c r="G368" s="7"/>
      <c r="H368" s="10"/>
      <c r="I368" s="5"/>
      <c r="J368" s="5"/>
      <c r="K368" s="18" t="s">
        <v>944</v>
      </c>
      <c r="L368" s="18" t="s">
        <v>735</v>
      </c>
      <c r="M368" s="18" t="s">
        <v>206</v>
      </c>
      <c r="N368" s="15" t="s">
        <v>112</v>
      </c>
    </row>
    <row r="369" spans="1:14" ht="85.5">
      <c r="A369" s="12">
        <v>65</v>
      </c>
      <c r="B369" s="5" t="s">
        <v>1168</v>
      </c>
      <c r="C369" s="16"/>
      <c r="D369" s="16"/>
      <c r="E369" s="16"/>
      <c r="F369" s="16">
        <v>6760</v>
      </c>
      <c r="G369" s="7"/>
      <c r="H369" s="10"/>
      <c r="I369" s="5"/>
      <c r="J369" s="5"/>
      <c r="K369" s="18" t="s">
        <v>945</v>
      </c>
      <c r="L369" s="18" t="s">
        <v>113</v>
      </c>
      <c r="M369" s="18" t="s">
        <v>114</v>
      </c>
      <c r="N369" s="15" t="s">
        <v>115</v>
      </c>
    </row>
    <row r="370" spans="1:14" ht="71.25">
      <c r="A370" s="12">
        <v>65</v>
      </c>
      <c r="B370" s="5" t="s">
        <v>1168</v>
      </c>
      <c r="C370" s="16"/>
      <c r="D370" s="16"/>
      <c r="E370" s="16"/>
      <c r="F370" s="16">
        <v>16269</v>
      </c>
      <c r="G370" s="7"/>
      <c r="H370" s="10"/>
      <c r="I370" s="5"/>
      <c r="J370" s="5"/>
      <c r="K370" s="18" t="s">
        <v>946</v>
      </c>
      <c r="L370" s="18" t="s">
        <v>1188</v>
      </c>
      <c r="M370" s="18" t="s">
        <v>1187</v>
      </c>
      <c r="N370" s="15" t="s">
        <v>648</v>
      </c>
    </row>
    <row r="371" spans="1:14" ht="114">
      <c r="A371" s="12">
        <v>65</v>
      </c>
      <c r="B371" s="5" t="s">
        <v>1168</v>
      </c>
      <c r="C371" s="16"/>
      <c r="D371" s="16"/>
      <c r="E371" s="16"/>
      <c r="F371" s="16">
        <v>6058</v>
      </c>
      <c r="G371" s="7"/>
      <c r="H371" s="10"/>
      <c r="I371" s="5"/>
      <c r="J371" s="5"/>
      <c r="K371" s="18" t="s">
        <v>947</v>
      </c>
      <c r="L371" s="18" t="s">
        <v>1191</v>
      </c>
      <c r="M371" s="18" t="s">
        <v>1190</v>
      </c>
      <c r="N371" s="15" t="s">
        <v>1189</v>
      </c>
    </row>
    <row r="372" spans="1:14" ht="85.5">
      <c r="A372" s="12">
        <v>65</v>
      </c>
      <c r="B372" s="5" t="s">
        <v>1168</v>
      </c>
      <c r="C372" s="16"/>
      <c r="D372" s="16"/>
      <c r="E372" s="16"/>
      <c r="F372" s="16">
        <v>6894</v>
      </c>
      <c r="G372" s="7"/>
      <c r="H372" s="10"/>
      <c r="I372" s="5"/>
      <c r="J372" s="5"/>
      <c r="K372" s="18" t="s">
        <v>948</v>
      </c>
      <c r="L372" s="18" t="s">
        <v>1194</v>
      </c>
      <c r="M372" s="18" t="s">
        <v>1193</v>
      </c>
      <c r="N372" s="15" t="s">
        <v>1192</v>
      </c>
    </row>
    <row r="373" spans="1:14" ht="71.25">
      <c r="A373" s="12">
        <v>65</v>
      </c>
      <c r="B373" s="5" t="s">
        <v>1168</v>
      </c>
      <c r="C373" s="16"/>
      <c r="D373" s="16"/>
      <c r="E373" s="16"/>
      <c r="F373" s="16">
        <v>5600</v>
      </c>
      <c r="G373" s="7"/>
      <c r="H373" s="10"/>
      <c r="I373" s="5"/>
      <c r="J373" s="5"/>
      <c r="K373" s="18" t="s">
        <v>949</v>
      </c>
      <c r="L373" s="18" t="s">
        <v>1213</v>
      </c>
      <c r="M373" s="18" t="s">
        <v>1771</v>
      </c>
      <c r="N373" s="15" t="s">
        <v>1770</v>
      </c>
    </row>
    <row r="374" spans="1:14" s="45" customFormat="1" ht="142.5">
      <c r="A374" s="40">
        <v>65</v>
      </c>
      <c r="B374" s="41" t="s">
        <v>1168</v>
      </c>
      <c r="C374" s="42"/>
      <c r="D374" s="42"/>
      <c r="E374" s="42"/>
      <c r="F374" s="42">
        <v>14214</v>
      </c>
      <c r="G374" s="43"/>
      <c r="H374" s="46"/>
      <c r="I374" s="41"/>
      <c r="J374" s="41"/>
      <c r="K374" s="27" t="s">
        <v>950</v>
      </c>
      <c r="L374" s="27" t="s">
        <v>736</v>
      </c>
      <c r="M374" s="27" t="s">
        <v>1337</v>
      </c>
      <c r="N374" s="34" t="s">
        <v>1336</v>
      </c>
    </row>
    <row r="375" spans="1:14" ht="85.5">
      <c r="A375" s="12">
        <v>65</v>
      </c>
      <c r="B375" s="5" t="s">
        <v>1168</v>
      </c>
      <c r="C375" s="16"/>
      <c r="D375" s="16"/>
      <c r="E375" s="16"/>
      <c r="F375" s="42">
        <v>22191</v>
      </c>
      <c r="G375" s="9"/>
      <c r="H375" s="8"/>
      <c r="I375" s="8"/>
      <c r="J375" s="8"/>
      <c r="K375" s="18" t="s">
        <v>951</v>
      </c>
      <c r="L375" s="18" t="s">
        <v>961</v>
      </c>
      <c r="M375" s="18" t="s">
        <v>959</v>
      </c>
      <c r="N375" s="15" t="s">
        <v>958</v>
      </c>
    </row>
    <row r="376" spans="1:14" ht="57">
      <c r="A376" s="12">
        <v>65</v>
      </c>
      <c r="B376" s="5" t="s">
        <v>1168</v>
      </c>
      <c r="C376" s="16"/>
      <c r="D376" s="16"/>
      <c r="E376" s="16"/>
      <c r="F376" s="42">
        <v>10618</v>
      </c>
      <c r="G376" s="9"/>
      <c r="H376" s="8"/>
      <c r="I376" s="8"/>
      <c r="J376" s="8"/>
      <c r="K376" s="18" t="s">
        <v>952</v>
      </c>
      <c r="L376" s="18" t="s">
        <v>600</v>
      </c>
      <c r="M376" s="18" t="s">
        <v>602</v>
      </c>
      <c r="N376" s="15" t="s">
        <v>599</v>
      </c>
    </row>
    <row r="377" spans="1:14" ht="57">
      <c r="A377" s="12">
        <v>65</v>
      </c>
      <c r="B377" s="5" t="s">
        <v>1168</v>
      </c>
      <c r="C377" s="16"/>
      <c r="D377" s="16"/>
      <c r="E377" s="16"/>
      <c r="F377" s="42">
        <v>7970</v>
      </c>
      <c r="G377" s="9"/>
      <c r="H377" s="8"/>
      <c r="I377" s="8"/>
      <c r="J377" s="8"/>
      <c r="K377" s="18" t="s">
        <v>953</v>
      </c>
      <c r="L377" s="18" t="s">
        <v>600</v>
      </c>
      <c r="M377" s="18" t="s">
        <v>601</v>
      </c>
      <c r="N377" s="15" t="s">
        <v>599</v>
      </c>
    </row>
    <row r="378" spans="1:14" ht="142.5">
      <c r="A378" s="12">
        <v>65</v>
      </c>
      <c r="B378" s="5" t="s">
        <v>1168</v>
      </c>
      <c r="C378" s="16"/>
      <c r="D378" s="16"/>
      <c r="E378" s="16"/>
      <c r="F378" s="42">
        <v>7428</v>
      </c>
      <c r="G378" s="9"/>
      <c r="H378" s="8"/>
      <c r="I378" s="8"/>
      <c r="J378" s="8"/>
      <c r="K378" s="18" t="s">
        <v>1512</v>
      </c>
      <c r="L378" s="18" t="s">
        <v>605</v>
      </c>
      <c r="M378" s="18" t="s">
        <v>604</v>
      </c>
      <c r="N378" s="15" t="s">
        <v>603</v>
      </c>
    </row>
    <row r="379" spans="1:14" ht="57">
      <c r="A379" s="12">
        <v>65</v>
      </c>
      <c r="B379" s="5" t="s">
        <v>1168</v>
      </c>
      <c r="C379" s="16"/>
      <c r="D379" s="16"/>
      <c r="E379" s="16"/>
      <c r="F379" s="42">
        <v>7500</v>
      </c>
      <c r="G379" s="9"/>
      <c r="H379" s="8"/>
      <c r="I379" s="8"/>
      <c r="J379" s="8"/>
      <c r="K379" s="18" t="s">
        <v>1003</v>
      </c>
      <c r="L379" s="18" t="s">
        <v>786</v>
      </c>
      <c r="M379" s="18" t="s">
        <v>782</v>
      </c>
      <c r="N379" s="15" t="s">
        <v>781</v>
      </c>
    </row>
    <row r="380" spans="1:14" ht="128.25">
      <c r="A380" s="12">
        <v>65</v>
      </c>
      <c r="B380" s="5" t="s">
        <v>1168</v>
      </c>
      <c r="C380" s="16"/>
      <c r="D380" s="16"/>
      <c r="E380" s="16"/>
      <c r="F380" s="42">
        <v>16833</v>
      </c>
      <c r="G380" s="9"/>
      <c r="H380" s="8"/>
      <c r="I380" s="8"/>
      <c r="J380" s="8"/>
      <c r="K380" s="18" t="s">
        <v>1004</v>
      </c>
      <c r="L380" s="18" t="s">
        <v>785</v>
      </c>
      <c r="M380" s="18" t="s">
        <v>784</v>
      </c>
      <c r="N380" s="15" t="s">
        <v>783</v>
      </c>
    </row>
    <row r="381" spans="1:14" ht="85.5">
      <c r="A381" s="12">
        <v>65</v>
      </c>
      <c r="B381" s="5" t="s">
        <v>1168</v>
      </c>
      <c r="C381" s="16">
        <v>3648</v>
      </c>
      <c r="D381" s="16"/>
      <c r="E381" s="16"/>
      <c r="F381" s="42"/>
      <c r="G381" s="9"/>
      <c r="H381" s="8"/>
      <c r="I381" s="8"/>
      <c r="J381" s="8"/>
      <c r="K381" s="18" t="s">
        <v>1005</v>
      </c>
      <c r="L381" s="18" t="s">
        <v>643</v>
      </c>
      <c r="M381" s="18" t="s">
        <v>642</v>
      </c>
      <c r="N381" s="15" t="s">
        <v>1370</v>
      </c>
    </row>
    <row r="382" spans="1:14" ht="99.75">
      <c r="A382" s="12">
        <v>65</v>
      </c>
      <c r="B382" s="5" t="s">
        <v>1168</v>
      </c>
      <c r="C382" s="16">
        <v>11420</v>
      </c>
      <c r="D382" s="16"/>
      <c r="E382" s="16"/>
      <c r="F382" s="42"/>
      <c r="G382" s="9"/>
      <c r="H382" s="8"/>
      <c r="I382" s="8"/>
      <c r="J382" s="8"/>
      <c r="K382" s="18" t="s">
        <v>1006</v>
      </c>
      <c r="L382" s="18" t="s">
        <v>501</v>
      </c>
      <c r="M382" s="18" t="s">
        <v>737</v>
      </c>
      <c r="N382" s="15" t="s">
        <v>500</v>
      </c>
    </row>
    <row r="383" spans="1:14" ht="114">
      <c r="A383" s="12">
        <v>65</v>
      </c>
      <c r="B383" s="5" t="s">
        <v>1168</v>
      </c>
      <c r="C383" s="16"/>
      <c r="D383" s="16"/>
      <c r="E383" s="16"/>
      <c r="F383" s="42">
        <v>2720</v>
      </c>
      <c r="G383" s="9"/>
      <c r="H383" s="8"/>
      <c r="I383" s="8"/>
      <c r="J383" s="8"/>
      <c r="K383" s="18" t="s">
        <v>1007</v>
      </c>
      <c r="L383" s="18" t="s">
        <v>578</v>
      </c>
      <c r="M383" s="18" t="s">
        <v>577</v>
      </c>
      <c r="N383" s="15" t="s">
        <v>576</v>
      </c>
    </row>
    <row r="384" spans="1:14" ht="114">
      <c r="A384" s="12">
        <v>65</v>
      </c>
      <c r="B384" s="5" t="s">
        <v>1168</v>
      </c>
      <c r="C384" s="16">
        <v>1224</v>
      </c>
      <c r="D384" s="16"/>
      <c r="E384" s="16"/>
      <c r="F384" s="42"/>
      <c r="G384" s="9"/>
      <c r="H384" s="8"/>
      <c r="I384" s="8"/>
      <c r="J384" s="8"/>
      <c r="K384" s="18" t="s">
        <v>1008</v>
      </c>
      <c r="L384" s="18" t="s">
        <v>434</v>
      </c>
      <c r="M384" s="18" t="s">
        <v>433</v>
      </c>
      <c r="N384" s="15" t="s">
        <v>582</v>
      </c>
    </row>
    <row r="385" spans="1:14" ht="71.25">
      <c r="A385" s="12">
        <v>65</v>
      </c>
      <c r="B385" s="5" t="s">
        <v>1168</v>
      </c>
      <c r="C385" s="16">
        <v>34039</v>
      </c>
      <c r="D385" s="16"/>
      <c r="E385" s="16"/>
      <c r="F385" s="42"/>
      <c r="G385" s="9"/>
      <c r="H385" s="8"/>
      <c r="I385" s="8"/>
      <c r="J385" s="8"/>
      <c r="K385" s="18" t="s">
        <v>1009</v>
      </c>
      <c r="L385" s="18" t="s">
        <v>437</v>
      </c>
      <c r="M385" s="18" t="s">
        <v>436</v>
      </c>
      <c r="N385" s="15" t="s">
        <v>435</v>
      </c>
    </row>
    <row r="386" spans="1:14" ht="71.25">
      <c r="A386" s="12">
        <v>65</v>
      </c>
      <c r="B386" s="5" t="s">
        <v>1168</v>
      </c>
      <c r="C386" s="16">
        <v>20195</v>
      </c>
      <c r="D386" s="16"/>
      <c r="E386" s="16"/>
      <c r="F386" s="42"/>
      <c r="G386" s="9"/>
      <c r="H386" s="8"/>
      <c r="I386" s="8"/>
      <c r="J386" s="8"/>
      <c r="K386" s="18" t="s">
        <v>1099</v>
      </c>
      <c r="L386" s="18" t="s">
        <v>572</v>
      </c>
      <c r="M386" s="18" t="s">
        <v>1375</v>
      </c>
      <c r="N386" s="15" t="s">
        <v>571</v>
      </c>
    </row>
    <row r="387" spans="1:14" s="45" customFormat="1" ht="57">
      <c r="A387" s="40">
        <v>65</v>
      </c>
      <c r="B387" s="41" t="s">
        <v>1168</v>
      </c>
      <c r="C387" s="42">
        <v>1150</v>
      </c>
      <c r="D387" s="42"/>
      <c r="E387" s="42"/>
      <c r="F387" s="42"/>
      <c r="G387" s="43"/>
      <c r="H387" s="41"/>
      <c r="I387" s="41"/>
      <c r="J387" s="41"/>
      <c r="K387" s="27" t="s">
        <v>1156</v>
      </c>
      <c r="L387" s="27" t="s">
        <v>1376</v>
      </c>
      <c r="M387" s="27" t="s">
        <v>1157</v>
      </c>
      <c r="N387" s="34" t="s">
        <v>1158</v>
      </c>
    </row>
    <row r="388" spans="1:14" s="45" customFormat="1" ht="71.25">
      <c r="A388" s="40">
        <v>65</v>
      </c>
      <c r="B388" s="41" t="s">
        <v>1168</v>
      </c>
      <c r="C388" s="42">
        <v>21190</v>
      </c>
      <c r="D388" s="42"/>
      <c r="E388" s="42"/>
      <c r="F388" s="42"/>
      <c r="G388" s="43"/>
      <c r="H388" s="41"/>
      <c r="I388" s="41"/>
      <c r="J388" s="41"/>
      <c r="K388" s="27" t="s">
        <v>1613</v>
      </c>
      <c r="L388" s="27" t="s">
        <v>1616</v>
      </c>
      <c r="M388" s="27" t="s">
        <v>1615</v>
      </c>
      <c r="N388" s="34" t="s">
        <v>1614</v>
      </c>
    </row>
    <row r="389" spans="1:14" s="45" customFormat="1" ht="71.25">
      <c r="A389" s="40">
        <v>65</v>
      </c>
      <c r="B389" s="41" t="s">
        <v>1168</v>
      </c>
      <c r="C389" s="42">
        <v>24449</v>
      </c>
      <c r="D389" s="42"/>
      <c r="E389" s="42"/>
      <c r="F389" s="42"/>
      <c r="G389" s="43"/>
      <c r="H389" s="41"/>
      <c r="I389" s="41"/>
      <c r="J389" s="41"/>
      <c r="K389" s="27" t="s">
        <v>811</v>
      </c>
      <c r="L389" s="27" t="s">
        <v>813</v>
      </c>
      <c r="M389" s="27" t="s">
        <v>812</v>
      </c>
      <c r="N389" s="34" t="s">
        <v>923</v>
      </c>
    </row>
    <row r="390" spans="1:14" s="45" customFormat="1" ht="99.75">
      <c r="A390" s="40">
        <v>65</v>
      </c>
      <c r="B390" s="41" t="s">
        <v>1168</v>
      </c>
      <c r="C390" s="42">
        <v>6800</v>
      </c>
      <c r="D390" s="42"/>
      <c r="E390" s="42"/>
      <c r="F390" s="42"/>
      <c r="G390" s="43"/>
      <c r="H390" s="41"/>
      <c r="I390" s="41"/>
      <c r="J390" s="41"/>
      <c r="K390" s="27" t="s">
        <v>615</v>
      </c>
      <c r="L390" s="27" t="s">
        <v>618</v>
      </c>
      <c r="M390" s="27" t="s">
        <v>617</v>
      </c>
      <c r="N390" s="34" t="s">
        <v>616</v>
      </c>
    </row>
    <row r="391" spans="1:14" s="45" customFormat="1" ht="85.5">
      <c r="A391" s="40">
        <v>65</v>
      </c>
      <c r="B391" s="41" t="s">
        <v>1168</v>
      </c>
      <c r="C391" s="42">
        <v>19335</v>
      </c>
      <c r="D391" s="42"/>
      <c r="E391" s="42"/>
      <c r="F391" s="42"/>
      <c r="G391" s="43"/>
      <c r="H391" s="41"/>
      <c r="I391" s="41"/>
      <c r="J391" s="41"/>
      <c r="K391" s="27" t="s">
        <v>619</v>
      </c>
      <c r="L391" s="27" t="s">
        <v>622</v>
      </c>
      <c r="M391" s="27" t="s">
        <v>621</v>
      </c>
      <c r="N391" s="34" t="s">
        <v>620</v>
      </c>
    </row>
    <row r="392" spans="1:14" s="45" customFormat="1" ht="85.5">
      <c r="A392" s="40">
        <v>65</v>
      </c>
      <c r="B392" s="41" t="s">
        <v>1168</v>
      </c>
      <c r="C392" s="42">
        <v>6666</v>
      </c>
      <c r="D392" s="42"/>
      <c r="E392" s="42"/>
      <c r="F392" s="42"/>
      <c r="G392" s="43"/>
      <c r="H392" s="41"/>
      <c r="I392" s="41"/>
      <c r="J392" s="41"/>
      <c r="K392" s="27" t="s">
        <v>623</v>
      </c>
      <c r="L392" s="27" t="s">
        <v>40</v>
      </c>
      <c r="M392" s="27" t="s">
        <v>39</v>
      </c>
      <c r="N392" s="34" t="s">
        <v>624</v>
      </c>
    </row>
    <row r="393" spans="1:14" ht="99.75">
      <c r="A393" s="14">
        <v>66</v>
      </c>
      <c r="B393" s="8" t="s">
        <v>1171</v>
      </c>
      <c r="C393" s="24"/>
      <c r="D393" s="24"/>
      <c r="E393" s="24"/>
      <c r="F393" s="24">
        <v>44000</v>
      </c>
      <c r="G393" s="9">
        <v>88000</v>
      </c>
      <c r="H393" s="8" t="s">
        <v>1172</v>
      </c>
      <c r="I393" s="8" t="s">
        <v>868</v>
      </c>
      <c r="J393" s="8" t="s">
        <v>1471</v>
      </c>
      <c r="K393" s="18" t="s">
        <v>831</v>
      </c>
      <c r="L393" s="18" t="s">
        <v>1510</v>
      </c>
      <c r="M393" s="18" t="s">
        <v>1509</v>
      </c>
      <c r="N393" s="15" t="s">
        <v>1511</v>
      </c>
    </row>
    <row r="394" spans="1:14" ht="114">
      <c r="A394" s="14">
        <v>66</v>
      </c>
      <c r="B394" s="8" t="s">
        <v>1171</v>
      </c>
      <c r="C394" s="24">
        <v>6400</v>
      </c>
      <c r="D394" s="24"/>
      <c r="E394" s="24"/>
      <c r="F394" s="24"/>
      <c r="G394" s="9">
        <v>88000</v>
      </c>
      <c r="H394" s="8" t="s">
        <v>1172</v>
      </c>
      <c r="I394" s="8" t="s">
        <v>868</v>
      </c>
      <c r="J394" s="8" t="s">
        <v>1471</v>
      </c>
      <c r="K394" s="18" t="s">
        <v>825</v>
      </c>
      <c r="L394" s="18" t="s">
        <v>256</v>
      </c>
      <c r="M394" s="18" t="s">
        <v>255</v>
      </c>
      <c r="N394" s="15" t="s">
        <v>254</v>
      </c>
    </row>
    <row r="395" spans="1:14" ht="128.25">
      <c r="A395" s="14">
        <v>66</v>
      </c>
      <c r="B395" s="8" t="s">
        <v>1171</v>
      </c>
      <c r="C395" s="24">
        <v>19300</v>
      </c>
      <c r="D395" s="24"/>
      <c r="E395" s="24"/>
      <c r="F395" s="24"/>
      <c r="G395" s="9">
        <v>88000</v>
      </c>
      <c r="H395" s="8" t="s">
        <v>1172</v>
      </c>
      <c r="I395" s="8" t="s">
        <v>868</v>
      </c>
      <c r="J395" s="8" t="s">
        <v>1471</v>
      </c>
      <c r="K395" s="18" t="s">
        <v>826</v>
      </c>
      <c r="L395" s="18" t="s">
        <v>565</v>
      </c>
      <c r="M395" s="18" t="s">
        <v>564</v>
      </c>
      <c r="N395" s="15" t="s">
        <v>566</v>
      </c>
    </row>
    <row r="396" spans="1:14" ht="99.75">
      <c r="A396" s="14">
        <v>66</v>
      </c>
      <c r="B396" s="8" t="s">
        <v>1171</v>
      </c>
      <c r="C396" s="24">
        <v>18300</v>
      </c>
      <c r="D396" s="24"/>
      <c r="E396" s="24"/>
      <c r="F396" s="24"/>
      <c r="G396" s="9">
        <v>88000</v>
      </c>
      <c r="H396" s="8" t="s">
        <v>1172</v>
      </c>
      <c r="I396" s="8" t="s">
        <v>868</v>
      </c>
      <c r="J396" s="8" t="s">
        <v>1471</v>
      </c>
      <c r="K396" s="18" t="s">
        <v>914</v>
      </c>
      <c r="L396" s="18" t="s">
        <v>916</v>
      </c>
      <c r="M396" s="18" t="s">
        <v>915</v>
      </c>
      <c r="N396" s="15" t="s">
        <v>917</v>
      </c>
    </row>
    <row r="397" spans="1:14" ht="85.5">
      <c r="A397" s="12">
        <v>67</v>
      </c>
      <c r="B397" s="5" t="s">
        <v>1173</v>
      </c>
      <c r="C397" s="16">
        <v>20590</v>
      </c>
      <c r="D397" s="16"/>
      <c r="E397" s="16"/>
      <c r="F397" s="16">
        <v>14962</v>
      </c>
      <c r="G397" s="7">
        <v>50000</v>
      </c>
      <c r="H397" s="5" t="s">
        <v>1174</v>
      </c>
      <c r="I397" s="5" t="s">
        <v>713</v>
      </c>
      <c r="J397" s="5" t="s">
        <v>714</v>
      </c>
      <c r="K397" s="18" t="s">
        <v>827</v>
      </c>
      <c r="L397" s="18" t="s">
        <v>178</v>
      </c>
      <c r="M397" s="18" t="s">
        <v>177</v>
      </c>
      <c r="N397" s="15" t="s">
        <v>176</v>
      </c>
    </row>
    <row r="398" spans="1:14" ht="71.25">
      <c r="A398" s="12">
        <v>67</v>
      </c>
      <c r="B398" s="5" t="s">
        <v>1173</v>
      </c>
      <c r="C398" s="16">
        <v>9000</v>
      </c>
      <c r="D398" s="16"/>
      <c r="E398" s="16"/>
      <c r="F398" s="16">
        <v>5008</v>
      </c>
      <c r="G398" s="7">
        <v>50000</v>
      </c>
      <c r="H398" s="5" t="s">
        <v>1174</v>
      </c>
      <c r="I398" s="5" t="s">
        <v>713</v>
      </c>
      <c r="J398" s="5" t="s">
        <v>714</v>
      </c>
      <c r="K398" s="18" t="s">
        <v>1387</v>
      </c>
      <c r="L398" s="18" t="s">
        <v>1389</v>
      </c>
      <c r="M398" s="18" t="s">
        <v>1388</v>
      </c>
      <c r="N398" s="15" t="s">
        <v>1390</v>
      </c>
    </row>
    <row r="399" spans="1:14" ht="49.5">
      <c r="A399" s="14">
        <v>68</v>
      </c>
      <c r="B399" s="8" t="s">
        <v>715</v>
      </c>
      <c r="C399" s="24"/>
      <c r="D399" s="24"/>
      <c r="E399" s="24"/>
      <c r="F399" s="24"/>
      <c r="G399" s="8">
        <v>0</v>
      </c>
      <c r="H399" s="8" t="s">
        <v>716</v>
      </c>
      <c r="I399" s="8" t="s">
        <v>1470</v>
      </c>
      <c r="J399" s="8" t="s">
        <v>717</v>
      </c>
      <c r="K399" s="18"/>
      <c r="L399" s="18"/>
      <c r="M399" s="18"/>
      <c r="N399" s="15"/>
    </row>
    <row r="400" spans="1:14" s="45" customFormat="1" ht="156.75">
      <c r="A400" s="40">
        <v>69</v>
      </c>
      <c r="B400" s="41" t="s">
        <v>718</v>
      </c>
      <c r="C400" s="42">
        <v>27072</v>
      </c>
      <c r="D400" s="42"/>
      <c r="E400" s="42"/>
      <c r="F400" s="42"/>
      <c r="G400" s="43"/>
      <c r="H400" s="41"/>
      <c r="I400" s="41"/>
      <c r="J400" s="41"/>
      <c r="K400" s="27" t="s">
        <v>828</v>
      </c>
      <c r="L400" s="27" t="s">
        <v>1221</v>
      </c>
      <c r="M400" s="27" t="s">
        <v>171</v>
      </c>
      <c r="N400" s="34" t="s">
        <v>453</v>
      </c>
    </row>
    <row r="401" spans="1:14" s="45" customFormat="1" ht="114">
      <c r="A401" s="40">
        <v>69</v>
      </c>
      <c r="B401" s="41" t="s">
        <v>718</v>
      </c>
      <c r="C401" s="42">
        <v>12070</v>
      </c>
      <c r="D401" s="42"/>
      <c r="E401" s="42"/>
      <c r="F401" s="42"/>
      <c r="G401" s="43"/>
      <c r="H401" s="41"/>
      <c r="I401" s="41"/>
      <c r="J401" s="41"/>
      <c r="K401" s="27" t="s">
        <v>454</v>
      </c>
      <c r="L401" s="27" t="s">
        <v>1215</v>
      </c>
      <c r="M401" s="27" t="s">
        <v>1214</v>
      </c>
      <c r="N401" s="34" t="s">
        <v>455</v>
      </c>
    </row>
    <row r="402" spans="1:14" s="45" customFormat="1" ht="99.75">
      <c r="A402" s="40">
        <v>69</v>
      </c>
      <c r="B402" s="41" t="s">
        <v>718</v>
      </c>
      <c r="C402" s="42">
        <v>12492</v>
      </c>
      <c r="D402" s="42"/>
      <c r="E402" s="42"/>
      <c r="F402" s="42"/>
      <c r="G402" s="43"/>
      <c r="H402" s="41"/>
      <c r="I402" s="41"/>
      <c r="J402" s="41"/>
      <c r="K402" s="27" t="s">
        <v>829</v>
      </c>
      <c r="L402" s="27" t="s">
        <v>407</v>
      </c>
      <c r="M402" s="27" t="s">
        <v>1369</v>
      </c>
      <c r="N402" s="34" t="s">
        <v>1368</v>
      </c>
    </row>
    <row r="403" spans="1:14" s="45" customFormat="1" ht="99.75">
      <c r="A403" s="40">
        <v>69</v>
      </c>
      <c r="B403" s="41" t="s">
        <v>718</v>
      </c>
      <c r="C403" s="42">
        <v>5663</v>
      </c>
      <c r="D403" s="42"/>
      <c r="E403" s="42"/>
      <c r="F403" s="42"/>
      <c r="G403" s="43"/>
      <c r="H403" s="41"/>
      <c r="I403" s="41"/>
      <c r="J403" s="41"/>
      <c r="K403" s="27" t="s">
        <v>830</v>
      </c>
      <c r="L403" s="27" t="s">
        <v>581</v>
      </c>
      <c r="M403" s="27" t="s">
        <v>580</v>
      </c>
      <c r="N403" s="34" t="s">
        <v>579</v>
      </c>
    </row>
    <row r="404" spans="1:14" s="45" customFormat="1" ht="71.25">
      <c r="A404" s="40">
        <v>69</v>
      </c>
      <c r="B404" s="41" t="s">
        <v>718</v>
      </c>
      <c r="C404" s="42">
        <v>30954</v>
      </c>
      <c r="D404" s="42"/>
      <c r="E404" s="42"/>
      <c r="F404" s="42">
        <v>3074</v>
      </c>
      <c r="G404" s="43"/>
      <c r="H404" s="41"/>
      <c r="I404" s="41"/>
      <c r="J404" s="41"/>
      <c r="K404" s="27" t="s">
        <v>1602</v>
      </c>
      <c r="L404" s="27" t="s">
        <v>81</v>
      </c>
      <c r="M404" s="27" t="s">
        <v>80</v>
      </c>
      <c r="N404" s="34" t="s">
        <v>79</v>
      </c>
    </row>
    <row r="405" spans="1:14" s="45" customFormat="1" ht="128.25">
      <c r="A405" s="40">
        <v>69</v>
      </c>
      <c r="B405" s="41" t="s">
        <v>718</v>
      </c>
      <c r="C405" s="42">
        <v>37987</v>
      </c>
      <c r="D405" s="42"/>
      <c r="E405" s="42"/>
      <c r="F405" s="42"/>
      <c r="G405" s="43"/>
      <c r="H405" s="41"/>
      <c r="I405" s="41"/>
      <c r="J405" s="41"/>
      <c r="K405" s="27" t="s">
        <v>0</v>
      </c>
      <c r="L405" s="27" t="s">
        <v>584</v>
      </c>
      <c r="M405" s="27" t="s">
        <v>585</v>
      </c>
      <c r="N405" s="34" t="s">
        <v>586</v>
      </c>
    </row>
    <row r="406" spans="1:14" s="45" customFormat="1" ht="71.25">
      <c r="A406" s="40">
        <v>69</v>
      </c>
      <c r="B406" s="41" t="s">
        <v>718</v>
      </c>
      <c r="C406" s="42"/>
      <c r="D406" s="42"/>
      <c r="E406" s="42"/>
      <c r="F406" s="42">
        <v>6792</v>
      </c>
      <c r="G406" s="43"/>
      <c r="H406" s="41"/>
      <c r="I406" s="41"/>
      <c r="J406" s="41"/>
      <c r="K406" s="27" t="s">
        <v>1</v>
      </c>
      <c r="L406" s="27" t="s">
        <v>4</v>
      </c>
      <c r="M406" s="27" t="s">
        <v>3</v>
      </c>
      <c r="N406" s="34" t="s">
        <v>2</v>
      </c>
    </row>
    <row r="407" spans="1:14" s="45" customFormat="1" ht="85.5">
      <c r="A407" s="40">
        <v>69</v>
      </c>
      <c r="B407" s="41" t="s">
        <v>718</v>
      </c>
      <c r="C407" s="42">
        <v>119607</v>
      </c>
      <c r="D407" s="42"/>
      <c r="E407" s="42"/>
      <c r="F407" s="42">
        <v>1995</v>
      </c>
      <c r="G407" s="43"/>
      <c r="H407" s="41"/>
      <c r="I407" s="41"/>
      <c r="J407" s="41"/>
      <c r="K407" s="27" t="s">
        <v>712</v>
      </c>
      <c r="L407" s="27" t="s">
        <v>708</v>
      </c>
      <c r="M407" s="27" t="s">
        <v>707</v>
      </c>
      <c r="N407" s="34" t="s">
        <v>706</v>
      </c>
    </row>
    <row r="408" spans="1:14" s="45" customFormat="1" ht="156.75">
      <c r="A408" s="40">
        <v>69</v>
      </c>
      <c r="B408" s="41" t="s">
        <v>718</v>
      </c>
      <c r="C408" s="42">
        <v>16221</v>
      </c>
      <c r="D408" s="42"/>
      <c r="E408" s="42"/>
      <c r="F408" s="42">
        <v>25710</v>
      </c>
      <c r="G408" s="43"/>
      <c r="H408" s="41"/>
      <c r="I408" s="41"/>
      <c r="J408" s="41"/>
      <c r="K408" s="27" t="s">
        <v>456</v>
      </c>
      <c r="L408" s="27" t="s">
        <v>710</v>
      </c>
      <c r="M408" s="27" t="s">
        <v>709</v>
      </c>
      <c r="N408" s="34" t="s">
        <v>711</v>
      </c>
    </row>
    <row r="409" spans="1:14" s="45" customFormat="1" ht="114">
      <c r="A409" s="40">
        <v>69</v>
      </c>
      <c r="B409" s="41" t="s">
        <v>718</v>
      </c>
      <c r="C409" s="42">
        <v>33529</v>
      </c>
      <c r="D409" s="42"/>
      <c r="E409" s="42"/>
      <c r="F409" s="42"/>
      <c r="G409" s="43"/>
      <c r="H409" s="41"/>
      <c r="I409" s="41"/>
      <c r="J409" s="41"/>
      <c r="K409" s="27" t="s">
        <v>405</v>
      </c>
      <c r="L409" s="27" t="s">
        <v>584</v>
      </c>
      <c r="M409" s="27" t="s">
        <v>406</v>
      </c>
      <c r="N409" s="34" t="s">
        <v>408</v>
      </c>
    </row>
    <row r="410" spans="1:14" s="45" customFormat="1" ht="99.75">
      <c r="A410" s="40">
        <v>69</v>
      </c>
      <c r="B410" s="41" t="s">
        <v>718</v>
      </c>
      <c r="C410" s="42">
        <v>5969</v>
      </c>
      <c r="D410" s="42"/>
      <c r="E410" s="42"/>
      <c r="F410" s="42"/>
      <c r="G410" s="43"/>
      <c r="H410" s="41"/>
      <c r="I410" s="41"/>
      <c r="J410" s="41"/>
      <c r="K410" s="27" t="s">
        <v>41</v>
      </c>
      <c r="L410" s="27" t="s">
        <v>44</v>
      </c>
      <c r="M410" s="27" t="s">
        <v>43</v>
      </c>
      <c r="N410" s="34" t="s">
        <v>42</v>
      </c>
    </row>
    <row r="411" spans="1:14" s="45" customFormat="1" ht="114">
      <c r="A411" s="40">
        <v>69</v>
      </c>
      <c r="B411" s="41" t="s">
        <v>718</v>
      </c>
      <c r="C411" s="42">
        <v>3023</v>
      </c>
      <c r="D411" s="42"/>
      <c r="E411" s="42"/>
      <c r="F411" s="42"/>
      <c r="G411" s="43"/>
      <c r="H411" s="41"/>
      <c r="I411" s="41"/>
      <c r="J411" s="41"/>
      <c r="K411" s="27" t="s">
        <v>984</v>
      </c>
      <c r="L411" s="27" t="s">
        <v>987</v>
      </c>
      <c r="M411" s="27" t="s">
        <v>986</v>
      </c>
      <c r="N411" s="34" t="s">
        <v>985</v>
      </c>
    </row>
    <row r="412" spans="1:14" s="45" customFormat="1" ht="142.5">
      <c r="A412" s="40">
        <v>69</v>
      </c>
      <c r="B412" s="41" t="s">
        <v>718</v>
      </c>
      <c r="C412" s="42">
        <v>6065</v>
      </c>
      <c r="D412" s="42"/>
      <c r="E412" s="42"/>
      <c r="F412" s="42"/>
      <c r="G412" s="43"/>
      <c r="H412" s="41"/>
      <c r="I412" s="41"/>
      <c r="J412" s="41"/>
      <c r="K412" s="27" t="s">
        <v>988</v>
      </c>
      <c r="L412" s="27" t="s">
        <v>991</v>
      </c>
      <c r="M412" s="27" t="s">
        <v>990</v>
      </c>
      <c r="N412" s="34" t="s">
        <v>989</v>
      </c>
    </row>
    <row r="413" spans="1:14" s="45" customFormat="1" ht="99.75">
      <c r="A413" s="40">
        <v>69</v>
      </c>
      <c r="B413" s="41" t="s">
        <v>718</v>
      </c>
      <c r="C413" s="42">
        <v>9761</v>
      </c>
      <c r="D413" s="42"/>
      <c r="E413" s="42"/>
      <c r="F413" s="42"/>
      <c r="G413" s="43"/>
      <c r="H413" s="41"/>
      <c r="I413" s="41"/>
      <c r="J413" s="41"/>
      <c r="K413" s="27" t="s">
        <v>1010</v>
      </c>
      <c r="L413" s="27" t="s">
        <v>1013</v>
      </c>
      <c r="M413" s="27" t="s">
        <v>1012</v>
      </c>
      <c r="N413" s="34" t="s">
        <v>1011</v>
      </c>
    </row>
    <row r="414" spans="1:14" ht="57">
      <c r="A414" s="14">
        <v>70</v>
      </c>
      <c r="B414" s="8" t="s">
        <v>719</v>
      </c>
      <c r="C414" s="24">
        <v>2300</v>
      </c>
      <c r="D414" s="24"/>
      <c r="E414" s="24"/>
      <c r="F414" s="24"/>
      <c r="G414" s="9">
        <v>60000</v>
      </c>
      <c r="H414" s="8" t="s">
        <v>720</v>
      </c>
      <c r="I414" s="8" t="s">
        <v>721</v>
      </c>
      <c r="J414" s="8" t="s">
        <v>1466</v>
      </c>
      <c r="K414" s="18" t="s">
        <v>1380</v>
      </c>
      <c r="L414" s="18" t="s">
        <v>1379</v>
      </c>
      <c r="M414" s="18" t="s">
        <v>1378</v>
      </c>
      <c r="N414" s="15" t="s">
        <v>1377</v>
      </c>
    </row>
    <row r="415" spans="1:14" ht="71.25">
      <c r="A415" s="14">
        <v>70</v>
      </c>
      <c r="B415" s="8" t="s">
        <v>719</v>
      </c>
      <c r="C415" s="24">
        <v>7650</v>
      </c>
      <c r="D415" s="24"/>
      <c r="E415" s="24"/>
      <c r="F415" s="24"/>
      <c r="G415" s="9">
        <v>60000</v>
      </c>
      <c r="H415" s="8" t="s">
        <v>720</v>
      </c>
      <c r="I415" s="8" t="s">
        <v>721</v>
      </c>
      <c r="J415" s="8" t="s">
        <v>1466</v>
      </c>
      <c r="K415" s="27" t="s">
        <v>1381</v>
      </c>
      <c r="L415" s="27" t="s">
        <v>1384</v>
      </c>
      <c r="M415" s="27" t="s">
        <v>1383</v>
      </c>
      <c r="N415" s="34" t="s">
        <v>1382</v>
      </c>
    </row>
    <row r="416" spans="1:14" ht="85.5">
      <c r="A416" s="14">
        <v>70</v>
      </c>
      <c r="B416" s="8" t="s">
        <v>719</v>
      </c>
      <c r="C416" s="24">
        <v>9496</v>
      </c>
      <c r="D416" s="24"/>
      <c r="E416" s="24"/>
      <c r="F416" s="24">
        <v>4637</v>
      </c>
      <c r="G416" s="9">
        <v>60000</v>
      </c>
      <c r="H416" s="8" t="s">
        <v>720</v>
      </c>
      <c r="I416" s="8" t="s">
        <v>721</v>
      </c>
      <c r="J416" s="8" t="s">
        <v>1466</v>
      </c>
      <c r="K416" s="27" t="s">
        <v>540</v>
      </c>
      <c r="L416" s="27" t="s">
        <v>47</v>
      </c>
      <c r="M416" s="27" t="s">
        <v>46</v>
      </c>
      <c r="N416" s="34" t="s">
        <v>45</v>
      </c>
    </row>
    <row r="417" spans="1:14" ht="71.25">
      <c r="A417" s="14">
        <v>70</v>
      </c>
      <c r="B417" s="8" t="s">
        <v>719</v>
      </c>
      <c r="C417" s="24"/>
      <c r="D417" s="24"/>
      <c r="E417" s="24"/>
      <c r="F417" s="24">
        <v>20000</v>
      </c>
      <c r="G417" s="9">
        <v>60000</v>
      </c>
      <c r="H417" s="8" t="s">
        <v>720</v>
      </c>
      <c r="I417" s="8" t="s">
        <v>721</v>
      </c>
      <c r="J417" s="8" t="s">
        <v>1466</v>
      </c>
      <c r="K417" s="27" t="s">
        <v>48</v>
      </c>
      <c r="L417" s="27" t="s">
        <v>50</v>
      </c>
      <c r="M417" s="27" t="s">
        <v>995</v>
      </c>
      <c r="N417" s="34" t="s">
        <v>49</v>
      </c>
    </row>
    <row r="418" spans="1:14" s="45" customFormat="1" ht="49.5">
      <c r="A418" s="14">
        <v>70</v>
      </c>
      <c r="B418" s="8" t="s">
        <v>719</v>
      </c>
      <c r="C418" s="24">
        <v>6000</v>
      </c>
      <c r="D418" s="24"/>
      <c r="E418" s="24"/>
      <c r="F418" s="24"/>
      <c r="G418" s="43">
        <v>60000</v>
      </c>
      <c r="H418" s="41" t="s">
        <v>720</v>
      </c>
      <c r="I418" s="41" t="s">
        <v>721</v>
      </c>
      <c r="J418" s="41" t="s">
        <v>1466</v>
      </c>
      <c r="K418" s="27" t="s">
        <v>1736</v>
      </c>
      <c r="L418" s="27" t="s">
        <v>994</v>
      </c>
      <c r="M418" s="27" t="s">
        <v>993</v>
      </c>
      <c r="N418" s="34" t="s">
        <v>992</v>
      </c>
    </row>
    <row r="419" spans="1:14" s="45" customFormat="1" ht="85.5">
      <c r="A419" s="14">
        <v>70</v>
      </c>
      <c r="B419" s="8" t="s">
        <v>719</v>
      </c>
      <c r="C419" s="24">
        <v>9246</v>
      </c>
      <c r="D419" s="24"/>
      <c r="E419" s="24"/>
      <c r="F419" s="24"/>
      <c r="G419" s="43">
        <v>60000</v>
      </c>
      <c r="H419" s="41" t="s">
        <v>720</v>
      </c>
      <c r="I419" s="41" t="s">
        <v>721</v>
      </c>
      <c r="J419" s="41" t="s">
        <v>1466</v>
      </c>
      <c r="K419" s="27" t="s">
        <v>1288</v>
      </c>
      <c r="L419" s="27" t="s">
        <v>1273</v>
      </c>
      <c r="M419" s="27" t="s">
        <v>1272</v>
      </c>
      <c r="N419" s="34" t="s">
        <v>1274</v>
      </c>
    </row>
    <row r="420" spans="1:14" ht="85.5">
      <c r="A420" s="12">
        <v>71</v>
      </c>
      <c r="B420" s="5" t="s">
        <v>722</v>
      </c>
      <c r="C420" s="16"/>
      <c r="D420" s="16"/>
      <c r="E420" s="16"/>
      <c r="F420" s="16">
        <v>4572</v>
      </c>
      <c r="G420" s="7">
        <v>115000</v>
      </c>
      <c r="H420" s="5" t="s">
        <v>1447</v>
      </c>
      <c r="I420" s="5" t="s">
        <v>723</v>
      </c>
      <c r="J420" s="5" t="s">
        <v>724</v>
      </c>
      <c r="K420" s="18" t="s">
        <v>832</v>
      </c>
      <c r="L420" s="18" t="s">
        <v>301</v>
      </c>
      <c r="M420" s="18" t="s">
        <v>156</v>
      </c>
      <c r="N420" s="15" t="s">
        <v>300</v>
      </c>
    </row>
    <row r="421" spans="1:14" ht="71.25">
      <c r="A421" s="12">
        <v>71</v>
      </c>
      <c r="B421" s="5" t="s">
        <v>722</v>
      </c>
      <c r="C421" s="16"/>
      <c r="D421" s="16"/>
      <c r="E421" s="16"/>
      <c r="F421" s="16">
        <v>26009</v>
      </c>
      <c r="G421" s="7"/>
      <c r="H421" s="5"/>
      <c r="I421" s="5"/>
      <c r="J421" s="5"/>
      <c r="K421" s="18" t="s">
        <v>833</v>
      </c>
      <c r="L421" s="18" t="s">
        <v>159</v>
      </c>
      <c r="M421" s="18" t="s">
        <v>158</v>
      </c>
      <c r="N421" s="15" t="s">
        <v>157</v>
      </c>
    </row>
    <row r="422" spans="1:14" ht="71.25">
      <c r="A422" s="12">
        <v>71</v>
      </c>
      <c r="B422" s="5" t="s">
        <v>722</v>
      </c>
      <c r="C422" s="16"/>
      <c r="D422" s="16"/>
      <c r="E422" s="16"/>
      <c r="F422" s="16">
        <v>35000</v>
      </c>
      <c r="G422" s="7">
        <v>115000</v>
      </c>
      <c r="H422" s="5" t="s">
        <v>1447</v>
      </c>
      <c r="I422" s="5" t="s">
        <v>723</v>
      </c>
      <c r="J422" s="5" t="s">
        <v>724</v>
      </c>
      <c r="K422" s="18" t="s">
        <v>939</v>
      </c>
      <c r="L422" s="18" t="s">
        <v>287</v>
      </c>
      <c r="M422" s="18" t="s">
        <v>286</v>
      </c>
      <c r="N422" s="15" t="s">
        <v>288</v>
      </c>
    </row>
    <row r="423" spans="1:14" s="45" customFormat="1" ht="85.5">
      <c r="A423" s="40">
        <v>71</v>
      </c>
      <c r="B423" s="41" t="s">
        <v>722</v>
      </c>
      <c r="C423" s="42"/>
      <c r="D423" s="42"/>
      <c r="E423" s="42"/>
      <c r="F423" s="42">
        <v>7194</v>
      </c>
      <c r="G423" s="43">
        <v>115000</v>
      </c>
      <c r="H423" s="41" t="s">
        <v>1447</v>
      </c>
      <c r="I423" s="41" t="s">
        <v>723</v>
      </c>
      <c r="J423" s="41" t="s">
        <v>724</v>
      </c>
      <c r="K423" s="27" t="s">
        <v>940</v>
      </c>
      <c r="L423" s="27" t="s">
        <v>313</v>
      </c>
      <c r="M423" s="27" t="s">
        <v>314</v>
      </c>
      <c r="N423" s="34" t="s">
        <v>315</v>
      </c>
    </row>
    <row r="424" spans="1:14" s="45" customFormat="1" ht="71.25">
      <c r="A424" s="40">
        <v>71</v>
      </c>
      <c r="B424" s="41" t="s">
        <v>722</v>
      </c>
      <c r="C424" s="42"/>
      <c r="D424" s="42"/>
      <c r="E424" s="42"/>
      <c r="F424" s="42">
        <v>24272</v>
      </c>
      <c r="G424" s="43">
        <v>115000</v>
      </c>
      <c r="H424" s="41" t="s">
        <v>1447</v>
      </c>
      <c r="I424" s="41" t="s">
        <v>723</v>
      </c>
      <c r="J424" s="41" t="s">
        <v>724</v>
      </c>
      <c r="K424" s="18" t="s">
        <v>1546</v>
      </c>
      <c r="L424" s="18" t="s">
        <v>1545</v>
      </c>
      <c r="M424" s="18" t="s">
        <v>1544</v>
      </c>
      <c r="N424" s="15" t="s">
        <v>1547</v>
      </c>
    </row>
    <row r="425" spans="1:14" s="45" customFormat="1" ht="71.25">
      <c r="A425" s="40">
        <v>71</v>
      </c>
      <c r="B425" s="41" t="s">
        <v>722</v>
      </c>
      <c r="C425" s="42"/>
      <c r="D425" s="42"/>
      <c r="E425" s="42"/>
      <c r="F425" s="42">
        <v>12806</v>
      </c>
      <c r="G425" s="43">
        <v>115000</v>
      </c>
      <c r="H425" s="41" t="s">
        <v>1447</v>
      </c>
      <c r="I425" s="41" t="s">
        <v>723</v>
      </c>
      <c r="J425" s="41" t="s">
        <v>724</v>
      </c>
      <c r="K425" s="27" t="s">
        <v>536</v>
      </c>
      <c r="L425" s="27" t="s">
        <v>537</v>
      </c>
      <c r="M425" s="27" t="s">
        <v>538</v>
      </c>
      <c r="N425" s="34" t="s">
        <v>539</v>
      </c>
    </row>
    <row r="426" spans="1:14" ht="128.25">
      <c r="A426" s="14">
        <v>72</v>
      </c>
      <c r="B426" s="8" t="s">
        <v>725</v>
      </c>
      <c r="C426" s="24"/>
      <c r="D426" s="24"/>
      <c r="E426" s="24"/>
      <c r="F426" s="24">
        <v>10355</v>
      </c>
      <c r="G426" s="9">
        <v>80000</v>
      </c>
      <c r="H426" s="8" t="s">
        <v>726</v>
      </c>
      <c r="I426" s="8" t="s">
        <v>727</v>
      </c>
      <c r="J426" s="8" t="s">
        <v>1466</v>
      </c>
      <c r="K426" s="18" t="s">
        <v>457</v>
      </c>
      <c r="L426" s="18" t="s">
        <v>1362</v>
      </c>
      <c r="M426" s="18" t="s">
        <v>1361</v>
      </c>
      <c r="N426" s="15" t="s">
        <v>458</v>
      </c>
    </row>
    <row r="427" spans="1:14" ht="99.75">
      <c r="A427" s="14">
        <v>72</v>
      </c>
      <c r="B427" s="8" t="s">
        <v>725</v>
      </c>
      <c r="C427" s="24"/>
      <c r="D427" s="24"/>
      <c r="E427" s="24"/>
      <c r="F427" s="24">
        <v>30209</v>
      </c>
      <c r="G427" s="9"/>
      <c r="H427" s="8"/>
      <c r="I427" s="8"/>
      <c r="J427" s="8"/>
      <c r="K427" s="18" t="s">
        <v>834</v>
      </c>
      <c r="L427" s="18" t="s">
        <v>1365</v>
      </c>
      <c r="M427" s="18" t="s">
        <v>1364</v>
      </c>
      <c r="N427" s="15" t="s">
        <v>1363</v>
      </c>
    </row>
    <row r="428" spans="1:14" ht="99.75">
      <c r="A428" s="14">
        <v>72</v>
      </c>
      <c r="B428" s="8" t="s">
        <v>725</v>
      </c>
      <c r="C428" s="24">
        <v>13950</v>
      </c>
      <c r="D428" s="24"/>
      <c r="E428" s="24"/>
      <c r="F428" s="24"/>
      <c r="G428" s="9"/>
      <c r="H428" s="8"/>
      <c r="I428" s="8"/>
      <c r="J428" s="8"/>
      <c r="K428" s="18" t="s">
        <v>836</v>
      </c>
      <c r="L428" s="18" t="s">
        <v>1367</v>
      </c>
      <c r="M428" s="18" t="s">
        <v>569</v>
      </c>
      <c r="N428" s="15" t="s">
        <v>1366</v>
      </c>
    </row>
    <row r="429" spans="1:14" ht="99.75">
      <c r="A429" s="14">
        <v>72</v>
      </c>
      <c r="B429" s="8" t="s">
        <v>725</v>
      </c>
      <c r="C429" s="24"/>
      <c r="D429" s="24"/>
      <c r="E429" s="24"/>
      <c r="F429" s="24">
        <v>7327</v>
      </c>
      <c r="G429" s="9"/>
      <c r="H429" s="8"/>
      <c r="I429" s="8"/>
      <c r="J429" s="8"/>
      <c r="K429" s="18" t="s">
        <v>835</v>
      </c>
      <c r="L429" s="18" t="s">
        <v>570</v>
      </c>
      <c r="M429" s="18" t="s">
        <v>568</v>
      </c>
      <c r="N429" s="15" t="s">
        <v>567</v>
      </c>
    </row>
    <row r="430" spans="1:14" ht="142.5">
      <c r="A430" s="14">
        <v>72</v>
      </c>
      <c r="B430" s="8" t="s">
        <v>725</v>
      </c>
      <c r="C430" s="24">
        <v>18770</v>
      </c>
      <c r="D430" s="24"/>
      <c r="E430" s="24"/>
      <c r="F430" s="24">
        <v>2524</v>
      </c>
      <c r="G430" s="9"/>
      <c r="H430" s="8"/>
      <c r="I430" s="8"/>
      <c r="J430" s="8"/>
      <c r="K430" s="18" t="s">
        <v>459</v>
      </c>
      <c r="L430" s="18" t="s">
        <v>78</v>
      </c>
      <c r="M430" s="18" t="s">
        <v>77</v>
      </c>
      <c r="N430" s="15" t="s">
        <v>551</v>
      </c>
    </row>
    <row r="431" spans="1:14" ht="85.5">
      <c r="A431" s="14">
        <v>72</v>
      </c>
      <c r="B431" s="8" t="s">
        <v>725</v>
      </c>
      <c r="C431" s="24">
        <v>8214</v>
      </c>
      <c r="D431" s="24"/>
      <c r="E431" s="24"/>
      <c r="F431" s="24"/>
      <c r="G431" s="9"/>
      <c r="H431" s="8"/>
      <c r="I431" s="8"/>
      <c r="J431" s="8"/>
      <c r="K431" s="18" t="s">
        <v>1175</v>
      </c>
      <c r="L431" s="18" t="s">
        <v>922</v>
      </c>
      <c r="M431" s="18" t="s">
        <v>921</v>
      </c>
      <c r="N431" s="15" t="s">
        <v>1176</v>
      </c>
    </row>
    <row r="432" spans="1:14" ht="33">
      <c r="A432" s="12">
        <v>73</v>
      </c>
      <c r="B432" s="5" t="s">
        <v>728</v>
      </c>
      <c r="C432" s="16"/>
      <c r="D432" s="16"/>
      <c r="E432" s="16"/>
      <c r="F432" s="16"/>
      <c r="G432" s="5">
        <v>0</v>
      </c>
      <c r="H432" s="5" t="s">
        <v>729</v>
      </c>
      <c r="I432" s="5" t="s">
        <v>730</v>
      </c>
      <c r="J432" s="5" t="s">
        <v>1466</v>
      </c>
      <c r="K432" s="18"/>
      <c r="L432" s="18"/>
      <c r="M432" s="18"/>
      <c r="N432" s="15"/>
    </row>
    <row r="433" spans="1:14" ht="33">
      <c r="A433" s="14">
        <v>74</v>
      </c>
      <c r="B433" s="8" t="s">
        <v>731</v>
      </c>
      <c r="C433" s="24"/>
      <c r="D433" s="24"/>
      <c r="E433" s="24"/>
      <c r="F433" s="24"/>
      <c r="G433" s="8">
        <v>0</v>
      </c>
      <c r="H433" s="8" t="s">
        <v>732</v>
      </c>
      <c r="I433" s="8" t="s">
        <v>1470</v>
      </c>
      <c r="J433" s="8" t="s">
        <v>733</v>
      </c>
      <c r="K433" s="18"/>
      <c r="L433" s="18"/>
      <c r="M433" s="18"/>
      <c r="N433" s="15"/>
    </row>
    <row r="434" spans="1:14" ht="33">
      <c r="A434" s="12">
        <v>75</v>
      </c>
      <c r="B434" s="5" t="s">
        <v>738</v>
      </c>
      <c r="C434" s="16"/>
      <c r="D434" s="16"/>
      <c r="E434" s="16"/>
      <c r="F434" s="16"/>
      <c r="G434" s="5">
        <v>0</v>
      </c>
      <c r="H434" s="5" t="s">
        <v>739</v>
      </c>
      <c r="I434" s="5" t="s">
        <v>740</v>
      </c>
      <c r="J434" s="5" t="s">
        <v>1471</v>
      </c>
      <c r="K434" s="18"/>
      <c r="L434" s="18"/>
      <c r="M434" s="18"/>
      <c r="N434" s="15"/>
    </row>
    <row r="435" spans="1:14" ht="49.5">
      <c r="A435" s="14">
        <v>76</v>
      </c>
      <c r="B435" s="8" t="s">
        <v>741</v>
      </c>
      <c r="C435" s="24"/>
      <c r="D435" s="24"/>
      <c r="E435" s="24"/>
      <c r="F435" s="24"/>
      <c r="G435" s="8">
        <v>0</v>
      </c>
      <c r="H435" s="8" t="s">
        <v>742</v>
      </c>
      <c r="I435" s="8" t="s">
        <v>743</v>
      </c>
      <c r="J435" s="8" t="s">
        <v>1471</v>
      </c>
      <c r="K435" s="18"/>
      <c r="L435" s="18"/>
      <c r="M435" s="18"/>
      <c r="N435" s="15"/>
    </row>
    <row r="436" spans="1:14" ht="16.5">
      <c r="A436" s="14"/>
      <c r="B436" s="49" t="s">
        <v>1688</v>
      </c>
      <c r="C436" s="3">
        <f>SUM(C346:C435)</f>
        <v>661758</v>
      </c>
      <c r="D436" s="3">
        <f>SUM(D346:D435)</f>
        <v>0</v>
      </c>
      <c r="E436" s="3">
        <f>SUM(E346:E435)</f>
        <v>0</v>
      </c>
      <c r="F436" s="3">
        <f>SUM(F346:F435)</f>
        <v>602821</v>
      </c>
      <c r="G436" s="8"/>
      <c r="H436" s="8"/>
      <c r="I436" s="8"/>
      <c r="J436" s="8"/>
      <c r="K436" s="18"/>
      <c r="L436" s="18"/>
      <c r="M436" s="18"/>
      <c r="N436" s="15"/>
    </row>
    <row r="437" spans="1:14" ht="16.5">
      <c r="A437" s="14"/>
      <c r="B437" s="50" t="s">
        <v>1687</v>
      </c>
      <c r="C437" s="48">
        <f>C436</f>
        <v>661758</v>
      </c>
      <c r="D437" s="48">
        <f>D436</f>
        <v>0</v>
      </c>
      <c r="E437" s="48">
        <f>E436</f>
        <v>0</v>
      </c>
      <c r="F437" s="48">
        <f>F436</f>
        <v>602821</v>
      </c>
      <c r="G437" s="8"/>
      <c r="H437" s="8"/>
      <c r="I437" s="8"/>
      <c r="J437" s="8"/>
      <c r="K437" s="18"/>
      <c r="L437" s="18"/>
      <c r="M437" s="18"/>
      <c r="N437" s="15"/>
    </row>
    <row r="438" spans="1:14" ht="16.5">
      <c r="A438" s="52" t="s">
        <v>744</v>
      </c>
      <c r="B438" s="53"/>
      <c r="C438" s="53"/>
      <c r="D438" s="53"/>
      <c r="E438" s="53"/>
      <c r="F438" s="53"/>
      <c r="G438" s="53"/>
      <c r="H438" s="53"/>
      <c r="I438" s="53"/>
      <c r="J438" s="53"/>
      <c r="K438" s="54"/>
      <c r="L438" s="54"/>
      <c r="M438" s="54"/>
      <c r="N438" s="55"/>
    </row>
    <row r="439" spans="1:14" ht="16.5">
      <c r="A439" s="52" t="s">
        <v>745</v>
      </c>
      <c r="B439" s="53"/>
      <c r="C439" s="53"/>
      <c r="D439" s="53"/>
      <c r="E439" s="53"/>
      <c r="F439" s="53"/>
      <c r="G439" s="53"/>
      <c r="H439" s="53"/>
      <c r="I439" s="53"/>
      <c r="J439" s="54"/>
      <c r="K439" s="54"/>
      <c r="L439" s="54"/>
      <c r="M439" s="54"/>
      <c r="N439" s="55"/>
    </row>
    <row r="440" spans="1:14" ht="16.5">
      <c r="A440" s="52" t="s">
        <v>746</v>
      </c>
      <c r="B440" s="53"/>
      <c r="C440" s="53"/>
      <c r="D440" s="53"/>
      <c r="E440" s="53"/>
      <c r="F440" s="53"/>
      <c r="G440" s="53"/>
      <c r="H440" s="53"/>
      <c r="I440" s="53"/>
      <c r="J440" s="53"/>
      <c r="K440" s="54"/>
      <c r="L440" s="54"/>
      <c r="M440" s="54"/>
      <c r="N440" s="55"/>
    </row>
    <row r="441" spans="1:14" s="4" customFormat="1" ht="66">
      <c r="A441" s="38" t="s">
        <v>349</v>
      </c>
      <c r="B441" s="37" t="s">
        <v>350</v>
      </c>
      <c r="C441" s="23" t="s">
        <v>1495</v>
      </c>
      <c r="D441" s="23" t="s">
        <v>1496</v>
      </c>
      <c r="E441" s="23" t="s">
        <v>1497</v>
      </c>
      <c r="F441" s="23" t="s">
        <v>1498</v>
      </c>
      <c r="G441" s="37" t="s">
        <v>351</v>
      </c>
      <c r="H441" s="37" t="s">
        <v>352</v>
      </c>
      <c r="I441" s="37" t="s">
        <v>353</v>
      </c>
      <c r="J441" s="37" t="s">
        <v>354</v>
      </c>
      <c r="K441" s="1" t="s">
        <v>1499</v>
      </c>
      <c r="L441" s="1" t="s">
        <v>1500</v>
      </c>
      <c r="M441" s="1" t="s">
        <v>1501</v>
      </c>
      <c r="N441" s="2" t="s">
        <v>1502</v>
      </c>
    </row>
    <row r="442" spans="1:14" ht="49.5">
      <c r="A442" s="12">
        <v>77</v>
      </c>
      <c r="B442" s="5" t="s">
        <v>747</v>
      </c>
      <c r="C442" s="16"/>
      <c r="D442" s="16"/>
      <c r="E442" s="16"/>
      <c r="F442" s="16"/>
      <c r="G442" s="5">
        <v>0</v>
      </c>
      <c r="H442" s="5" t="s">
        <v>1686</v>
      </c>
      <c r="I442" s="5" t="s">
        <v>1470</v>
      </c>
      <c r="J442" s="5" t="s">
        <v>1467</v>
      </c>
      <c r="K442" s="18"/>
      <c r="L442" s="18"/>
      <c r="M442" s="18"/>
      <c r="N442" s="15"/>
    </row>
    <row r="443" spans="1:14" ht="49.5">
      <c r="A443" s="14">
        <v>78</v>
      </c>
      <c r="B443" s="8" t="s">
        <v>748</v>
      </c>
      <c r="C443" s="24"/>
      <c r="D443" s="24"/>
      <c r="E443" s="24"/>
      <c r="F443" s="24"/>
      <c r="G443" s="8">
        <v>0</v>
      </c>
      <c r="H443" s="8" t="s">
        <v>749</v>
      </c>
      <c r="I443" s="8" t="s">
        <v>1470</v>
      </c>
      <c r="J443" s="8" t="s">
        <v>1467</v>
      </c>
      <c r="K443" s="18"/>
      <c r="L443" s="18"/>
      <c r="M443" s="18"/>
      <c r="N443" s="15"/>
    </row>
    <row r="444" spans="1:14" ht="16.5">
      <c r="A444" s="14"/>
      <c r="B444" s="49" t="s">
        <v>1695</v>
      </c>
      <c r="C444" s="3">
        <f>SUM(C442:C443)</f>
        <v>0</v>
      </c>
      <c r="D444" s="3">
        <f>SUM(D442:D443)</f>
        <v>0</v>
      </c>
      <c r="E444" s="3">
        <f>SUM(E442:E443)</f>
        <v>0</v>
      </c>
      <c r="F444" s="3">
        <f>SUM(F442:F443)</f>
        <v>0</v>
      </c>
      <c r="G444" s="8"/>
      <c r="H444" s="8"/>
      <c r="I444" s="8"/>
      <c r="J444" s="8"/>
      <c r="K444" s="18"/>
      <c r="L444" s="18"/>
      <c r="M444" s="18"/>
      <c r="N444" s="15"/>
    </row>
    <row r="445" spans="1:14" ht="16.5">
      <c r="A445" s="52" t="s">
        <v>750</v>
      </c>
      <c r="B445" s="53"/>
      <c r="C445" s="53"/>
      <c r="D445" s="53"/>
      <c r="E445" s="53"/>
      <c r="F445" s="53"/>
      <c r="G445" s="53"/>
      <c r="H445" s="53"/>
      <c r="I445" s="53"/>
      <c r="J445" s="53"/>
      <c r="K445" s="54"/>
      <c r="L445" s="54"/>
      <c r="M445" s="54"/>
      <c r="N445" s="55"/>
    </row>
    <row r="446" spans="1:14" s="4" customFormat="1" ht="66">
      <c r="A446" s="38" t="s">
        <v>349</v>
      </c>
      <c r="B446" s="37" t="s">
        <v>350</v>
      </c>
      <c r="C446" s="23" t="s">
        <v>1495</v>
      </c>
      <c r="D446" s="23" t="s">
        <v>1496</v>
      </c>
      <c r="E446" s="23" t="s">
        <v>1497</v>
      </c>
      <c r="F446" s="23" t="s">
        <v>1498</v>
      </c>
      <c r="G446" s="37" t="s">
        <v>351</v>
      </c>
      <c r="H446" s="37" t="s">
        <v>352</v>
      </c>
      <c r="I446" s="37" t="s">
        <v>353</v>
      </c>
      <c r="J446" s="37" t="s">
        <v>354</v>
      </c>
      <c r="K446" s="1" t="s">
        <v>1499</v>
      </c>
      <c r="L446" s="1" t="s">
        <v>1500</v>
      </c>
      <c r="M446" s="1" t="s">
        <v>1501</v>
      </c>
      <c r="N446" s="2" t="s">
        <v>1502</v>
      </c>
    </row>
    <row r="447" spans="1:14" ht="49.5">
      <c r="A447" s="12">
        <v>79</v>
      </c>
      <c r="B447" s="5" t="s">
        <v>751</v>
      </c>
      <c r="C447" s="16"/>
      <c r="D447" s="16"/>
      <c r="E447" s="16"/>
      <c r="F447" s="16"/>
      <c r="G447" s="5">
        <v>0</v>
      </c>
      <c r="H447" s="5" t="s">
        <v>752</v>
      </c>
      <c r="I447" s="5" t="s">
        <v>1470</v>
      </c>
      <c r="J447" s="5" t="s">
        <v>1471</v>
      </c>
      <c r="K447" s="18"/>
      <c r="L447" s="18"/>
      <c r="M447" s="18"/>
      <c r="N447" s="15"/>
    </row>
    <row r="448" spans="1:14" ht="66">
      <c r="A448" s="14">
        <v>80</v>
      </c>
      <c r="B448" s="8" t="s">
        <v>753</v>
      </c>
      <c r="C448" s="24"/>
      <c r="D448" s="24"/>
      <c r="E448" s="24"/>
      <c r="F448" s="24"/>
      <c r="G448" s="8">
        <v>0</v>
      </c>
      <c r="H448" s="8" t="s">
        <v>754</v>
      </c>
      <c r="I448" s="8" t="s">
        <v>755</v>
      </c>
      <c r="J448" s="8" t="s">
        <v>1471</v>
      </c>
      <c r="K448" s="18"/>
      <c r="L448" s="18"/>
      <c r="M448" s="18"/>
      <c r="N448" s="15"/>
    </row>
    <row r="449" spans="1:14" ht="16.5">
      <c r="A449" s="14"/>
      <c r="B449" s="49" t="s">
        <v>1696</v>
      </c>
      <c r="C449" s="3">
        <f>SUM(C447:C448)</f>
        <v>0</v>
      </c>
      <c r="D449" s="3">
        <f>SUM(D447:D448)</f>
        <v>0</v>
      </c>
      <c r="E449" s="3">
        <f>SUM(E447:E448)</f>
        <v>0</v>
      </c>
      <c r="F449" s="3">
        <f>SUM(F447:F448)</f>
        <v>0</v>
      </c>
      <c r="G449" s="8"/>
      <c r="H449" s="8"/>
      <c r="I449" s="8"/>
      <c r="J449" s="8"/>
      <c r="K449" s="18"/>
      <c r="L449" s="18"/>
      <c r="M449" s="18"/>
      <c r="N449" s="15"/>
    </row>
    <row r="450" spans="1:14" ht="16.5">
      <c r="A450" s="14"/>
      <c r="B450" s="50" t="s">
        <v>1697</v>
      </c>
      <c r="C450" s="48">
        <f>C449+C444</f>
        <v>0</v>
      </c>
      <c r="D450" s="48">
        <f>D449+D444</f>
        <v>0</v>
      </c>
      <c r="E450" s="48">
        <f>E449+E444</f>
        <v>0</v>
      </c>
      <c r="F450" s="48">
        <f>F449+F444</f>
        <v>0</v>
      </c>
      <c r="G450" s="8"/>
      <c r="H450" s="8"/>
      <c r="I450" s="8"/>
      <c r="J450" s="8"/>
      <c r="K450" s="18"/>
      <c r="L450" s="18"/>
      <c r="M450" s="18"/>
      <c r="N450" s="15"/>
    </row>
    <row r="451" spans="1:14" ht="16.5">
      <c r="A451" s="52" t="s">
        <v>756</v>
      </c>
      <c r="B451" s="53"/>
      <c r="C451" s="53"/>
      <c r="D451" s="53"/>
      <c r="E451" s="53"/>
      <c r="F451" s="53"/>
      <c r="G451" s="53"/>
      <c r="H451" s="53"/>
      <c r="I451" s="53"/>
      <c r="J451" s="54"/>
      <c r="K451" s="54"/>
      <c r="L451" s="54"/>
      <c r="M451" s="54"/>
      <c r="N451" s="55"/>
    </row>
    <row r="452" spans="1:14" ht="16.5">
      <c r="A452" s="52" t="s">
        <v>757</v>
      </c>
      <c r="B452" s="53"/>
      <c r="C452" s="53"/>
      <c r="D452" s="53"/>
      <c r="E452" s="53"/>
      <c r="F452" s="53"/>
      <c r="G452" s="53"/>
      <c r="H452" s="53"/>
      <c r="I452" s="53"/>
      <c r="J452" s="53"/>
      <c r="K452" s="54"/>
      <c r="L452" s="54"/>
      <c r="M452" s="54"/>
      <c r="N452" s="55"/>
    </row>
    <row r="453" spans="1:14" s="4" customFormat="1" ht="66">
      <c r="A453" s="38" t="s">
        <v>349</v>
      </c>
      <c r="B453" s="37" t="s">
        <v>350</v>
      </c>
      <c r="C453" s="23" t="s">
        <v>1495</v>
      </c>
      <c r="D453" s="23" t="s">
        <v>1496</v>
      </c>
      <c r="E453" s="23" t="s">
        <v>1497</v>
      </c>
      <c r="F453" s="23" t="s">
        <v>1498</v>
      </c>
      <c r="G453" s="37" t="s">
        <v>351</v>
      </c>
      <c r="H453" s="37" t="s">
        <v>352</v>
      </c>
      <c r="I453" s="37" t="s">
        <v>353</v>
      </c>
      <c r="J453" s="37" t="s">
        <v>354</v>
      </c>
      <c r="K453" s="1" t="s">
        <v>1499</v>
      </c>
      <c r="L453" s="1" t="s">
        <v>1500</v>
      </c>
      <c r="M453" s="1" t="s">
        <v>1501</v>
      </c>
      <c r="N453" s="2" t="s">
        <v>1502</v>
      </c>
    </row>
    <row r="454" spans="1:14" ht="33">
      <c r="A454" s="12">
        <v>81</v>
      </c>
      <c r="B454" s="5" t="s">
        <v>758</v>
      </c>
      <c r="C454" s="16"/>
      <c r="D454" s="16"/>
      <c r="E454" s="16"/>
      <c r="F454" s="16"/>
      <c r="G454" s="5">
        <v>0</v>
      </c>
      <c r="H454" s="5" t="s">
        <v>759</v>
      </c>
      <c r="I454" s="5" t="s">
        <v>760</v>
      </c>
      <c r="J454" s="5" t="s">
        <v>1467</v>
      </c>
      <c r="K454" s="18"/>
      <c r="L454" s="18"/>
      <c r="M454" s="18"/>
      <c r="N454" s="15"/>
    </row>
    <row r="455" spans="1:14" ht="16.5">
      <c r="A455" s="12"/>
      <c r="B455" s="49" t="s">
        <v>1699</v>
      </c>
      <c r="C455" s="3">
        <f>SUM(C454)</f>
        <v>0</v>
      </c>
      <c r="D455" s="3">
        <f>SUM(D454)</f>
        <v>0</v>
      </c>
      <c r="E455" s="3">
        <f>SUM(E454)</f>
        <v>0</v>
      </c>
      <c r="F455" s="3">
        <f>SUM(F454)</f>
        <v>0</v>
      </c>
      <c r="G455" s="5"/>
      <c r="H455" s="5"/>
      <c r="I455" s="5"/>
      <c r="J455" s="5"/>
      <c r="K455" s="18"/>
      <c r="L455" s="18"/>
      <c r="M455" s="18"/>
      <c r="N455" s="15"/>
    </row>
    <row r="456" spans="1:14" ht="16.5">
      <c r="A456" s="52" t="s">
        <v>761</v>
      </c>
      <c r="B456" s="53"/>
      <c r="C456" s="53"/>
      <c r="D456" s="53"/>
      <c r="E456" s="53"/>
      <c r="F456" s="53"/>
      <c r="G456" s="53"/>
      <c r="H456" s="53"/>
      <c r="I456" s="53"/>
      <c r="J456" s="53"/>
      <c r="K456" s="54"/>
      <c r="L456" s="54"/>
      <c r="M456" s="54"/>
      <c r="N456" s="55"/>
    </row>
    <row r="457" spans="1:14" s="4" customFormat="1" ht="66">
      <c r="A457" s="38" t="s">
        <v>349</v>
      </c>
      <c r="B457" s="37" t="s">
        <v>350</v>
      </c>
      <c r="C457" s="23" t="s">
        <v>1495</v>
      </c>
      <c r="D457" s="23" t="s">
        <v>1496</v>
      </c>
      <c r="E457" s="23" t="s">
        <v>1497</v>
      </c>
      <c r="F457" s="23" t="s">
        <v>1498</v>
      </c>
      <c r="G457" s="37" t="s">
        <v>351</v>
      </c>
      <c r="H457" s="37" t="s">
        <v>352</v>
      </c>
      <c r="I457" s="37" t="s">
        <v>353</v>
      </c>
      <c r="J457" s="37" t="s">
        <v>354</v>
      </c>
      <c r="K457" s="1" t="s">
        <v>1499</v>
      </c>
      <c r="L457" s="1" t="s">
        <v>1500</v>
      </c>
      <c r="M457" s="1" t="s">
        <v>1501</v>
      </c>
      <c r="N457" s="2" t="s">
        <v>1502</v>
      </c>
    </row>
    <row r="458" spans="1:14" ht="99.75">
      <c r="A458" s="14">
        <v>82</v>
      </c>
      <c r="B458" s="8" t="s">
        <v>762</v>
      </c>
      <c r="C458" s="24">
        <v>10000</v>
      </c>
      <c r="D458" s="24"/>
      <c r="E458" s="24"/>
      <c r="F458" s="24">
        <v>6000</v>
      </c>
      <c r="G458" s="9">
        <v>16000</v>
      </c>
      <c r="H458" s="8" t="s">
        <v>763</v>
      </c>
      <c r="I458" s="8" t="s">
        <v>764</v>
      </c>
      <c r="J458" s="8" t="s">
        <v>1467</v>
      </c>
      <c r="K458" s="18" t="s">
        <v>148</v>
      </c>
      <c r="L458" s="18" t="s">
        <v>1185</v>
      </c>
      <c r="M458" s="18" t="s">
        <v>1184</v>
      </c>
      <c r="N458" s="15"/>
    </row>
    <row r="459" spans="1:14" ht="128.25">
      <c r="A459" s="12">
        <v>83</v>
      </c>
      <c r="B459" s="5" t="s">
        <v>765</v>
      </c>
      <c r="C459" s="16">
        <v>14959</v>
      </c>
      <c r="D459" s="16"/>
      <c r="E459" s="16"/>
      <c r="F459" s="16"/>
      <c r="G459" s="7">
        <v>32000</v>
      </c>
      <c r="H459" s="5" t="s">
        <v>766</v>
      </c>
      <c r="I459" s="5" t="s">
        <v>770</v>
      </c>
      <c r="J459" s="5" t="s">
        <v>714</v>
      </c>
      <c r="K459" s="18" t="s">
        <v>837</v>
      </c>
      <c r="L459" s="18" t="s">
        <v>154</v>
      </c>
      <c r="M459" s="18" t="s">
        <v>155</v>
      </c>
      <c r="N459" s="15" t="s">
        <v>153</v>
      </c>
    </row>
    <row r="460" spans="1:14" ht="99.75">
      <c r="A460" s="12">
        <v>83</v>
      </c>
      <c r="B460" s="5" t="s">
        <v>765</v>
      </c>
      <c r="C460" s="16">
        <v>10425</v>
      </c>
      <c r="D460" s="16"/>
      <c r="E460" s="16"/>
      <c r="F460" s="16">
        <v>7002</v>
      </c>
      <c r="G460" s="7">
        <v>32000</v>
      </c>
      <c r="H460" s="5" t="s">
        <v>766</v>
      </c>
      <c r="I460" s="5" t="s">
        <v>770</v>
      </c>
      <c r="J460" s="5" t="s">
        <v>714</v>
      </c>
      <c r="K460" s="18" t="s">
        <v>233</v>
      </c>
      <c r="L460" s="18" t="s">
        <v>236</v>
      </c>
      <c r="M460" s="18" t="s">
        <v>235</v>
      </c>
      <c r="N460" s="15" t="s">
        <v>234</v>
      </c>
    </row>
    <row r="461" spans="1:14" ht="16.5">
      <c r="A461" s="12"/>
      <c r="B461" s="49" t="s">
        <v>1700</v>
      </c>
      <c r="C461" s="3">
        <f>SUM(C458:C460)</f>
        <v>35384</v>
      </c>
      <c r="D461" s="3">
        <f>SUM(D458:D460)</f>
        <v>0</v>
      </c>
      <c r="E461" s="3">
        <f>SUM(E458:E460)</f>
        <v>0</v>
      </c>
      <c r="F461" s="3">
        <f>SUM(F458:F460)</f>
        <v>13002</v>
      </c>
      <c r="G461" s="7"/>
      <c r="H461" s="5"/>
      <c r="I461" s="5"/>
      <c r="J461" s="5"/>
      <c r="K461" s="18"/>
      <c r="L461" s="18"/>
      <c r="M461" s="18"/>
      <c r="N461" s="15"/>
    </row>
    <row r="462" spans="1:14" ht="16.5">
      <c r="A462" s="52" t="s">
        <v>771</v>
      </c>
      <c r="B462" s="53"/>
      <c r="C462" s="53"/>
      <c r="D462" s="53"/>
      <c r="E462" s="53"/>
      <c r="F462" s="53"/>
      <c r="G462" s="53"/>
      <c r="H462" s="53"/>
      <c r="I462" s="53"/>
      <c r="J462" s="53"/>
      <c r="K462" s="54"/>
      <c r="L462" s="54"/>
      <c r="M462" s="54"/>
      <c r="N462" s="55"/>
    </row>
    <row r="463" spans="1:14" s="4" customFormat="1" ht="66">
      <c r="A463" s="38" t="s">
        <v>349</v>
      </c>
      <c r="B463" s="37" t="s">
        <v>350</v>
      </c>
      <c r="C463" s="23" t="s">
        <v>1495</v>
      </c>
      <c r="D463" s="23" t="s">
        <v>1496</v>
      </c>
      <c r="E463" s="23" t="s">
        <v>1497</v>
      </c>
      <c r="F463" s="23" t="s">
        <v>1498</v>
      </c>
      <c r="G463" s="37" t="s">
        <v>351</v>
      </c>
      <c r="H463" s="37" t="s">
        <v>352</v>
      </c>
      <c r="I463" s="37" t="s">
        <v>353</v>
      </c>
      <c r="J463" s="37" t="s">
        <v>354</v>
      </c>
      <c r="K463" s="1" t="s">
        <v>1499</v>
      </c>
      <c r="L463" s="1" t="s">
        <v>1500</v>
      </c>
      <c r="M463" s="1" t="s">
        <v>1501</v>
      </c>
      <c r="N463" s="2" t="s">
        <v>1502</v>
      </c>
    </row>
    <row r="464" spans="1:14" ht="71.25">
      <c r="A464" s="14">
        <v>84</v>
      </c>
      <c r="B464" s="8" t="s">
        <v>772</v>
      </c>
      <c r="C464" s="24">
        <v>96510</v>
      </c>
      <c r="D464" s="24"/>
      <c r="E464" s="24"/>
      <c r="F464" s="24">
        <v>15459</v>
      </c>
      <c r="G464" s="9">
        <v>133000</v>
      </c>
      <c r="H464" s="8" t="s">
        <v>773</v>
      </c>
      <c r="I464" s="8" t="s">
        <v>774</v>
      </c>
      <c r="J464" s="8" t="s">
        <v>1466</v>
      </c>
      <c r="K464" s="18" t="s">
        <v>996</v>
      </c>
      <c r="L464" s="18" t="s">
        <v>997</v>
      </c>
      <c r="M464" s="18" t="s">
        <v>998</v>
      </c>
      <c r="N464" s="15" t="s">
        <v>999</v>
      </c>
    </row>
    <row r="465" spans="1:14" ht="66">
      <c r="A465" s="14">
        <v>84</v>
      </c>
      <c r="B465" s="8" t="s">
        <v>772</v>
      </c>
      <c r="C465" s="24">
        <v>23800</v>
      </c>
      <c r="D465" s="24"/>
      <c r="E465" s="24"/>
      <c r="F465" s="24"/>
      <c r="G465" s="9">
        <v>133000</v>
      </c>
      <c r="H465" s="8" t="s">
        <v>773</v>
      </c>
      <c r="I465" s="8" t="s">
        <v>774</v>
      </c>
      <c r="J465" s="8" t="s">
        <v>1466</v>
      </c>
      <c r="K465" s="18" t="s">
        <v>51</v>
      </c>
      <c r="L465" s="18" t="s">
        <v>54</v>
      </c>
      <c r="M465" s="18" t="s">
        <v>53</v>
      </c>
      <c r="N465" s="15" t="s">
        <v>52</v>
      </c>
    </row>
    <row r="466" spans="1:14" ht="114">
      <c r="A466" s="12">
        <v>85</v>
      </c>
      <c r="B466" s="5" t="s">
        <v>775</v>
      </c>
      <c r="C466" s="16">
        <v>120000</v>
      </c>
      <c r="D466" s="16"/>
      <c r="E466" s="16"/>
      <c r="F466" s="16">
        <v>15000</v>
      </c>
      <c r="G466" s="7">
        <v>135000</v>
      </c>
      <c r="H466" s="5" t="s">
        <v>776</v>
      </c>
      <c r="I466" s="5" t="s">
        <v>777</v>
      </c>
      <c r="J466" s="5" t="s">
        <v>1467</v>
      </c>
      <c r="K466" s="18" t="s">
        <v>224</v>
      </c>
      <c r="L466" s="18" t="s">
        <v>221</v>
      </c>
      <c r="M466" s="18" t="s">
        <v>223</v>
      </c>
      <c r="N466" s="18" t="s">
        <v>222</v>
      </c>
    </row>
    <row r="467" spans="1:14" ht="115.5">
      <c r="A467" s="14">
        <v>86</v>
      </c>
      <c r="B467" s="8" t="s">
        <v>778</v>
      </c>
      <c r="C467" s="24"/>
      <c r="D467" s="24"/>
      <c r="E467" s="24"/>
      <c r="F467" s="24"/>
      <c r="G467" s="8">
        <v>0</v>
      </c>
      <c r="H467" s="8" t="s">
        <v>779</v>
      </c>
      <c r="I467" s="8" t="s">
        <v>868</v>
      </c>
      <c r="J467" s="8" t="s">
        <v>1471</v>
      </c>
      <c r="K467" s="18"/>
      <c r="L467" s="18"/>
      <c r="M467" s="18"/>
      <c r="N467" s="15"/>
    </row>
    <row r="468" spans="1:14" ht="16.5">
      <c r="A468" s="14"/>
      <c r="B468" s="49" t="s">
        <v>1452</v>
      </c>
      <c r="C468" s="3">
        <f>SUM(C464:C467)</f>
        <v>240310</v>
      </c>
      <c r="D468" s="3">
        <f>SUM(D464:D467)</f>
        <v>0</v>
      </c>
      <c r="E468" s="3">
        <f>SUM(E464:E467)</f>
        <v>0</v>
      </c>
      <c r="F468" s="3">
        <f>SUM(F464:F467)</f>
        <v>30459</v>
      </c>
      <c r="G468" s="8"/>
      <c r="H468" s="8"/>
      <c r="I468" s="8"/>
      <c r="J468" s="8"/>
      <c r="K468" s="18"/>
      <c r="L468" s="18"/>
      <c r="M468" s="18"/>
      <c r="N468" s="15"/>
    </row>
    <row r="469" spans="1:14" ht="16.5">
      <c r="A469" s="14"/>
      <c r="B469" s="50" t="s">
        <v>1698</v>
      </c>
      <c r="C469" s="48">
        <f>C468+C461+C455</f>
        <v>275694</v>
      </c>
      <c r="D469" s="48">
        <f>D468+D461+D455</f>
        <v>0</v>
      </c>
      <c r="E469" s="48">
        <f>E468+E461+E455</f>
        <v>0</v>
      </c>
      <c r="F469" s="48">
        <f>F468+F461+F455</f>
        <v>43461</v>
      </c>
      <c r="G469" s="8"/>
      <c r="H469" s="8"/>
      <c r="I469" s="8"/>
      <c r="J469" s="8"/>
      <c r="K469" s="18"/>
      <c r="L469" s="18"/>
      <c r="M469" s="18"/>
      <c r="N469" s="15"/>
    </row>
    <row r="470" spans="1:14" ht="16.5">
      <c r="A470" s="52" t="s">
        <v>780</v>
      </c>
      <c r="B470" s="53"/>
      <c r="C470" s="53"/>
      <c r="D470" s="53"/>
      <c r="E470" s="53"/>
      <c r="F470" s="53"/>
      <c r="G470" s="53"/>
      <c r="H470" s="53"/>
      <c r="I470" s="53"/>
      <c r="J470" s="54"/>
      <c r="K470" s="54"/>
      <c r="L470" s="54"/>
      <c r="M470" s="54"/>
      <c r="N470" s="55"/>
    </row>
    <row r="471" spans="1:14" ht="16.5">
      <c r="A471" s="52" t="s">
        <v>1517</v>
      </c>
      <c r="B471" s="53"/>
      <c r="C471" s="53"/>
      <c r="D471" s="53"/>
      <c r="E471" s="53"/>
      <c r="F471" s="53"/>
      <c r="G471" s="53"/>
      <c r="H471" s="53"/>
      <c r="I471" s="53"/>
      <c r="J471" s="53"/>
      <c r="K471" s="54"/>
      <c r="L471" s="54"/>
      <c r="M471" s="54"/>
      <c r="N471" s="55"/>
    </row>
    <row r="472" spans="1:14" s="4" customFormat="1" ht="66">
      <c r="A472" s="38" t="s">
        <v>349</v>
      </c>
      <c r="B472" s="37" t="s">
        <v>350</v>
      </c>
      <c r="C472" s="23" t="s">
        <v>1495</v>
      </c>
      <c r="D472" s="23" t="s">
        <v>1496</v>
      </c>
      <c r="E472" s="23" t="s">
        <v>1497</v>
      </c>
      <c r="F472" s="23" t="s">
        <v>1498</v>
      </c>
      <c r="G472" s="37" t="s">
        <v>351</v>
      </c>
      <c r="H472" s="37" t="s">
        <v>352</v>
      </c>
      <c r="I472" s="37" t="s">
        <v>353</v>
      </c>
      <c r="J472" s="37" t="s">
        <v>354</v>
      </c>
      <c r="K472" s="1" t="s">
        <v>1499</v>
      </c>
      <c r="L472" s="1" t="s">
        <v>1500</v>
      </c>
      <c r="M472" s="1" t="s">
        <v>1501</v>
      </c>
      <c r="N472" s="2" t="s">
        <v>1502</v>
      </c>
    </row>
    <row r="473" spans="1:14" ht="33">
      <c r="A473" s="12">
        <v>87</v>
      </c>
      <c r="B473" s="5" t="s">
        <v>1518</v>
      </c>
      <c r="C473" s="16"/>
      <c r="D473" s="16"/>
      <c r="E473" s="16"/>
      <c r="F473" s="16"/>
      <c r="G473" s="5">
        <v>0</v>
      </c>
      <c r="H473" s="5" t="s">
        <v>1417</v>
      </c>
      <c r="I473" s="5" t="s">
        <v>1418</v>
      </c>
      <c r="J473" s="5" t="s">
        <v>1467</v>
      </c>
      <c r="K473" s="18"/>
      <c r="L473" s="18"/>
      <c r="M473" s="18"/>
      <c r="N473" s="15"/>
    </row>
    <row r="474" spans="1:14" ht="33">
      <c r="A474" s="14">
        <v>88</v>
      </c>
      <c r="B474" s="8" t="s">
        <v>1419</v>
      </c>
      <c r="C474" s="24"/>
      <c r="D474" s="24"/>
      <c r="E474" s="24"/>
      <c r="F474" s="24"/>
      <c r="G474" s="8">
        <v>0</v>
      </c>
      <c r="H474" s="8" t="s">
        <v>1420</v>
      </c>
      <c r="I474" s="8" t="s">
        <v>1421</v>
      </c>
      <c r="J474" s="8" t="s">
        <v>714</v>
      </c>
      <c r="K474" s="18"/>
      <c r="L474" s="18"/>
      <c r="M474" s="18"/>
      <c r="N474" s="15"/>
    </row>
    <row r="475" spans="1:14" ht="66">
      <c r="A475" s="12">
        <v>89</v>
      </c>
      <c r="B475" s="5" t="s">
        <v>1422</v>
      </c>
      <c r="C475" s="16"/>
      <c r="D475" s="16"/>
      <c r="E475" s="16"/>
      <c r="F475" s="16"/>
      <c r="G475" s="5">
        <v>0</v>
      </c>
      <c r="H475" s="5" t="s">
        <v>1423</v>
      </c>
      <c r="I475" s="5" t="s">
        <v>1424</v>
      </c>
      <c r="J475" s="5" t="s">
        <v>1469</v>
      </c>
      <c r="K475" s="18"/>
      <c r="L475" s="18"/>
      <c r="M475" s="18"/>
      <c r="N475" s="15"/>
    </row>
    <row r="476" spans="1:14" ht="66">
      <c r="A476" s="14">
        <v>90</v>
      </c>
      <c r="B476" s="8" t="s">
        <v>1425</v>
      </c>
      <c r="C476" s="24"/>
      <c r="D476" s="24"/>
      <c r="E476" s="24"/>
      <c r="F476" s="24"/>
      <c r="G476" s="8">
        <v>0</v>
      </c>
      <c r="H476" s="8" t="s">
        <v>1426</v>
      </c>
      <c r="I476" s="8" t="s">
        <v>1427</v>
      </c>
      <c r="J476" s="8" t="s">
        <v>1471</v>
      </c>
      <c r="K476" s="18"/>
      <c r="L476" s="18"/>
      <c r="M476" s="18"/>
      <c r="N476" s="15"/>
    </row>
    <row r="477" spans="1:14" ht="66">
      <c r="A477" s="12">
        <v>91</v>
      </c>
      <c r="B477" s="5" t="s">
        <v>56</v>
      </c>
      <c r="C477" s="16"/>
      <c r="D477" s="16"/>
      <c r="E477" s="16"/>
      <c r="F477" s="16"/>
      <c r="G477" s="5">
        <v>0</v>
      </c>
      <c r="H477" s="5" t="s">
        <v>1428</v>
      </c>
      <c r="I477" s="5" t="s">
        <v>1429</v>
      </c>
      <c r="J477" s="5" t="s">
        <v>1466</v>
      </c>
      <c r="K477" s="18"/>
      <c r="L477" s="18"/>
      <c r="M477" s="18"/>
      <c r="N477" s="15"/>
    </row>
    <row r="478" spans="1:14" ht="16.5">
      <c r="A478" s="12"/>
      <c r="B478" s="49" t="s">
        <v>1464</v>
      </c>
      <c r="C478" s="3">
        <f>SUM(C473:C477)</f>
        <v>0</v>
      </c>
      <c r="D478" s="3">
        <f>SUM(D473:D477)</f>
        <v>0</v>
      </c>
      <c r="E478" s="3">
        <f>SUM(E473:E477)</f>
        <v>0</v>
      </c>
      <c r="F478" s="3">
        <f>SUM(F473:F477)</f>
        <v>0</v>
      </c>
      <c r="G478" s="5"/>
      <c r="H478" s="5"/>
      <c r="I478" s="5"/>
      <c r="J478" s="5"/>
      <c r="K478" s="18"/>
      <c r="L478" s="18"/>
      <c r="M478" s="18"/>
      <c r="N478" s="15"/>
    </row>
    <row r="479" spans="1:14" ht="16.5">
      <c r="A479" s="12"/>
      <c r="B479" s="50" t="s">
        <v>1463</v>
      </c>
      <c r="C479" s="48">
        <f>C478</f>
        <v>0</v>
      </c>
      <c r="D479" s="48">
        <f>D478</f>
        <v>0</v>
      </c>
      <c r="E479" s="48">
        <f>E478</f>
        <v>0</v>
      </c>
      <c r="F479" s="48">
        <f>F478</f>
        <v>0</v>
      </c>
      <c r="G479" s="5"/>
      <c r="H479" s="5"/>
      <c r="I479" s="5"/>
      <c r="J479" s="5"/>
      <c r="K479" s="18"/>
      <c r="L479" s="18"/>
      <c r="M479" s="18"/>
      <c r="N479" s="15"/>
    </row>
    <row r="480" spans="1:14" ht="16.5">
      <c r="A480" s="52" t="s">
        <v>1430</v>
      </c>
      <c r="B480" s="53"/>
      <c r="C480" s="53"/>
      <c r="D480" s="53"/>
      <c r="E480" s="53"/>
      <c r="F480" s="53"/>
      <c r="G480" s="53"/>
      <c r="H480" s="53"/>
      <c r="I480" s="53"/>
      <c r="J480" s="54"/>
      <c r="K480" s="54"/>
      <c r="L480" s="54"/>
      <c r="M480" s="54"/>
      <c r="N480" s="55"/>
    </row>
    <row r="481" spans="1:14" ht="16.5">
      <c r="A481" s="52" t="s">
        <v>1431</v>
      </c>
      <c r="B481" s="53"/>
      <c r="C481" s="53"/>
      <c r="D481" s="53"/>
      <c r="E481" s="53"/>
      <c r="F481" s="53"/>
      <c r="G481" s="53"/>
      <c r="H481" s="53"/>
      <c r="I481" s="53"/>
      <c r="J481" s="53"/>
      <c r="K481" s="54"/>
      <c r="L481" s="54"/>
      <c r="M481" s="54"/>
      <c r="N481" s="55"/>
    </row>
    <row r="482" spans="1:14" s="4" customFormat="1" ht="66">
      <c r="A482" s="38" t="s">
        <v>349</v>
      </c>
      <c r="B482" s="37" t="s">
        <v>350</v>
      </c>
      <c r="C482" s="23" t="s">
        <v>1495</v>
      </c>
      <c r="D482" s="23" t="s">
        <v>1496</v>
      </c>
      <c r="E482" s="23" t="s">
        <v>1497</v>
      </c>
      <c r="F482" s="23" t="s">
        <v>1498</v>
      </c>
      <c r="G482" s="37" t="s">
        <v>351</v>
      </c>
      <c r="H482" s="37" t="s">
        <v>352</v>
      </c>
      <c r="I482" s="37" t="s">
        <v>353</v>
      </c>
      <c r="J482" s="37" t="s">
        <v>354</v>
      </c>
      <c r="K482" s="1" t="s">
        <v>1499</v>
      </c>
      <c r="L482" s="1" t="s">
        <v>1500</v>
      </c>
      <c r="M482" s="1" t="s">
        <v>1501</v>
      </c>
      <c r="N482" s="2" t="s">
        <v>1502</v>
      </c>
    </row>
    <row r="483" spans="1:14" ht="66">
      <c r="A483" s="14">
        <v>92</v>
      </c>
      <c r="B483" s="8" t="s">
        <v>1432</v>
      </c>
      <c r="C483" s="24"/>
      <c r="D483" s="24"/>
      <c r="E483" s="24"/>
      <c r="F483" s="24"/>
      <c r="G483" s="8">
        <v>0</v>
      </c>
      <c r="H483" s="8" t="s">
        <v>1433</v>
      </c>
      <c r="I483" s="8" t="s">
        <v>1434</v>
      </c>
      <c r="J483" s="8" t="s">
        <v>1469</v>
      </c>
      <c r="K483" s="18"/>
      <c r="L483" s="18"/>
      <c r="M483" s="18"/>
      <c r="N483" s="15"/>
    </row>
    <row r="484" spans="1:14" ht="49.5">
      <c r="A484" s="12">
        <v>93</v>
      </c>
      <c r="B484" s="5" t="s">
        <v>1435</v>
      </c>
      <c r="C484" s="16"/>
      <c r="D484" s="16"/>
      <c r="E484" s="16"/>
      <c r="F484" s="16"/>
      <c r="G484" s="5">
        <v>0</v>
      </c>
      <c r="H484" s="5" t="s">
        <v>1436</v>
      </c>
      <c r="I484" s="5" t="s">
        <v>1437</v>
      </c>
      <c r="J484" s="5" t="s">
        <v>1471</v>
      </c>
      <c r="K484" s="18"/>
      <c r="L484" s="18"/>
      <c r="M484" s="18"/>
      <c r="N484" s="15"/>
    </row>
    <row r="485" spans="1:14" ht="33">
      <c r="A485" s="14">
        <v>94</v>
      </c>
      <c r="B485" s="8" t="s">
        <v>1438</v>
      </c>
      <c r="C485" s="24"/>
      <c r="D485" s="24"/>
      <c r="E485" s="24"/>
      <c r="F485" s="24"/>
      <c r="G485" s="8">
        <v>0</v>
      </c>
      <c r="H485" s="8" t="s">
        <v>1439</v>
      </c>
      <c r="I485" s="8" t="s">
        <v>1440</v>
      </c>
      <c r="J485" s="8" t="s">
        <v>1441</v>
      </c>
      <c r="K485" s="18"/>
      <c r="L485" s="18"/>
      <c r="M485" s="18"/>
      <c r="N485" s="15"/>
    </row>
    <row r="486" spans="1:14" ht="16.5">
      <c r="A486" s="14"/>
      <c r="B486" s="49" t="s">
        <v>1685</v>
      </c>
      <c r="C486" s="3">
        <f>SUM(C483:C485)</f>
        <v>0</v>
      </c>
      <c r="D486" s="3">
        <f>SUM(D483:D485)</f>
        <v>0</v>
      </c>
      <c r="E486" s="3">
        <f>SUM(E483:E485)</f>
        <v>0</v>
      </c>
      <c r="F486" s="3">
        <f>SUM(F483:F485)</f>
        <v>0</v>
      </c>
      <c r="G486" s="8"/>
      <c r="H486" s="8"/>
      <c r="I486" s="8"/>
      <c r="J486" s="8"/>
      <c r="K486" s="18"/>
      <c r="L486" s="18"/>
      <c r="M486" s="18"/>
      <c r="N486" s="15"/>
    </row>
    <row r="487" spans="1:14" ht="16.5">
      <c r="A487" s="14"/>
      <c r="B487" s="50" t="s">
        <v>1684</v>
      </c>
      <c r="C487" s="48">
        <f>C486</f>
        <v>0</v>
      </c>
      <c r="D487" s="48">
        <f>D486</f>
        <v>0</v>
      </c>
      <c r="E487" s="48">
        <f>E486</f>
        <v>0</v>
      </c>
      <c r="F487" s="48">
        <f>F486</f>
        <v>0</v>
      </c>
      <c r="G487" s="8"/>
      <c r="H487" s="8"/>
      <c r="I487" s="8"/>
      <c r="J487" s="8"/>
      <c r="K487" s="18"/>
      <c r="L487" s="18"/>
      <c r="M487" s="18"/>
      <c r="N487" s="15"/>
    </row>
    <row r="488" spans="1:14" ht="21">
      <c r="A488" s="14"/>
      <c r="B488" s="28" t="s">
        <v>439</v>
      </c>
      <c r="C488" s="29">
        <f>C42+C84+C111+C165+C320+C342+C437+C450+C469+C479+C487</f>
        <v>3070989</v>
      </c>
      <c r="D488" s="29">
        <f>D42+D84+D111+D165+D320+D342+D437+D450+D469+D479+D487</f>
        <v>0</v>
      </c>
      <c r="E488" s="29">
        <f>E42+E84+E111+E165+E320+E342+E437+E450+E469+E479+E487</f>
        <v>444400</v>
      </c>
      <c r="F488" s="29">
        <f>F42+F84+F111+F165+F320+F342+F437+F450+F469+F479+F487</f>
        <v>3070965</v>
      </c>
      <c r="G488" s="8"/>
      <c r="H488" s="8"/>
      <c r="I488" s="8"/>
      <c r="J488" s="8"/>
      <c r="K488" s="18"/>
      <c r="L488" s="18"/>
      <c r="M488" s="18"/>
      <c r="N488" s="15"/>
    </row>
    <row r="489" spans="1:14" ht="21">
      <c r="A489" s="14"/>
      <c r="B489" s="30" t="s">
        <v>440</v>
      </c>
      <c r="C489" s="31">
        <f>D488+E488</f>
        <v>444400</v>
      </c>
      <c r="D489" s="32">
        <f>C489/C488</f>
        <v>0.14470908231843227</v>
      </c>
      <c r="E489" s="51"/>
      <c r="F489" s="51"/>
      <c r="G489" s="8"/>
      <c r="H489" s="8"/>
      <c r="I489" s="8"/>
      <c r="J489" s="8"/>
      <c r="K489" s="18"/>
      <c r="L489" s="18"/>
      <c r="M489" s="18"/>
      <c r="N489" s="15"/>
    </row>
    <row r="490" spans="1:14" ht="33.75" thickBot="1">
      <c r="A490" s="62"/>
      <c r="B490" s="63"/>
      <c r="C490" s="25" t="s">
        <v>1442</v>
      </c>
      <c r="D490" s="25"/>
      <c r="E490" s="25"/>
      <c r="F490" s="25" t="s">
        <v>1442</v>
      </c>
      <c r="G490" s="63" t="s">
        <v>1443</v>
      </c>
      <c r="H490" s="63"/>
      <c r="I490" s="63"/>
      <c r="J490" s="63"/>
      <c r="K490" s="19"/>
      <c r="L490" s="19"/>
      <c r="M490" s="19"/>
      <c r="N490" s="22"/>
    </row>
  </sheetData>
  <sheetProtection/>
  <mergeCells count="43">
    <mergeCell ref="A77:N77"/>
    <mergeCell ref="A45:N45"/>
    <mergeCell ref="A4:N4"/>
    <mergeCell ref="A44:N44"/>
    <mergeCell ref="A43:N43"/>
    <mergeCell ref="A42:B42"/>
    <mergeCell ref="G42:J42"/>
    <mergeCell ref="A119:N119"/>
    <mergeCell ref="A113:N113"/>
    <mergeCell ref="A86:N86"/>
    <mergeCell ref="A85:N85"/>
    <mergeCell ref="A112:N112"/>
    <mergeCell ref="A101:N101"/>
    <mergeCell ref="A274:N274"/>
    <mergeCell ref="A167:N167"/>
    <mergeCell ref="A166:N166"/>
    <mergeCell ref="A141:N141"/>
    <mergeCell ref="A343:N343"/>
    <mergeCell ref="A332:N332"/>
    <mergeCell ref="A312:N312"/>
    <mergeCell ref="A307:N307"/>
    <mergeCell ref="A323:N323"/>
    <mergeCell ref="A322:N322"/>
    <mergeCell ref="A321:N321"/>
    <mergeCell ref="A316:N316"/>
    <mergeCell ref="A1:N1"/>
    <mergeCell ref="A2:N2"/>
    <mergeCell ref="A3:N3"/>
    <mergeCell ref="A490:B490"/>
    <mergeCell ref="G490:J490"/>
    <mergeCell ref="A480:N480"/>
    <mergeCell ref="A481:N481"/>
    <mergeCell ref="A470:N470"/>
    <mergeCell ref="A456:N456"/>
    <mergeCell ref="A451:N451"/>
    <mergeCell ref="A471:N471"/>
    <mergeCell ref="A462:N462"/>
    <mergeCell ref="A438:N438"/>
    <mergeCell ref="A344:N344"/>
    <mergeCell ref="A452:N452"/>
    <mergeCell ref="A445:N445"/>
    <mergeCell ref="A440:N440"/>
    <mergeCell ref="A439:N439"/>
  </mergeCells>
  <printOptions horizontalCentered="1"/>
  <pageMargins left="0.15748031496062992" right="0"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LHU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STUT</cp:lastModifiedBy>
  <cp:lastPrinted>2011-12-07T03:58:12Z</cp:lastPrinted>
  <dcterms:created xsi:type="dcterms:W3CDTF">2009-09-10T02:39:27Z</dcterms:created>
  <dcterms:modified xsi:type="dcterms:W3CDTF">2012-03-05T08:24:09Z</dcterms:modified>
  <cp:category/>
  <cp:version/>
  <cp:contentType/>
  <cp:contentStatus/>
</cp:coreProperties>
</file>