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activeTab="0"/>
  </bookViews>
  <sheets>
    <sheet name="101成效表" sheetId="1" r:id="rId1"/>
  </sheets>
  <definedNames/>
  <calcPr fullCalcOnLoad="1"/>
</workbook>
</file>

<file path=xl/sharedStrings.xml><?xml version="1.0" encoding="utf-8"?>
<sst xmlns="http://schemas.openxmlformats.org/spreadsheetml/2006/main" count="2150" uniqueCount="1589">
  <si>
    <t>1.建議提供交通安全宣導影片，由各班導師於班會時間播放並講解，以擴大宣導效果。2.建議學務處生輔組，能夠多提供各班導師有關對班級同學交通宣導資料或案例。</t>
  </si>
  <si>
    <t>101學年第1學期「期初導師會議交通安全宣導」-有助於導師在班會時對班上學生宣導，對班上學生交通安全觀念及助益甚大。(補助款15000)</t>
  </si>
  <si>
    <t>系主任及全校日間部各班導師 240人</t>
  </si>
  <si>
    <t>101年9月7日(五)，S104</t>
  </si>
  <si>
    <t>101學年學生交通安全宣導與機車路考活動-對於學生來說不用來回奔波考照，也節省了許多時間。學生在校考照及筆試前，實施騎乘機車交通安全宣導、講解並做尊重生命宣誓，對學生獲得駕照後，在騎乘機車時，更能注意遵守交通規則和保護自己。(補助款12800)</t>
  </si>
  <si>
    <t>101年10月24日15：00~17：00 K508與風雨球場</t>
  </si>
  <si>
    <t>報考學生9人</t>
  </si>
  <si>
    <t>101年10月9日、16日 pm12:50-pm2:40， T0111</t>
  </si>
  <si>
    <t>101年度下半年餐廳安全及衛生講習活動-為累積餐廳廚工衛生講習時數，本活動事先申請衛生局核備，所有參加聽講之學生及廚工均可拿到衛生局核發之時數累計卡，總計有99位學生及廚工拿到累計4小時之時數卡。(補助款8560)</t>
  </si>
  <si>
    <t>本活動為配合學生上課而安排在下午7.8節，但此時段對餐廳造成困擾，未來儘可能安排在周六廚工不上班的時段。</t>
  </si>
  <si>
    <t>100學年度第二學期勞作教育優良小組長獎勵表揚活動-學務長親自頒發獎狀表揚獲獎代表，表彰同學對於校園環境維護的努力及用心。(配合款24000，獎品24000)</t>
  </si>
  <si>
    <t>101年9月5日14:00  S棟708</t>
  </si>
  <si>
    <t>5進修部導師輔導知能研習</t>
  </si>
  <si>
    <t>日夜間部主任導師、各班級導師及學務處各組工作人員計303人。</t>
  </si>
  <si>
    <t>原訂議程項目臨時調動，會議時間掌握無法準時結束。</t>
  </si>
  <si>
    <t>101年9月5日；S708室</t>
  </si>
  <si>
    <t>基服社舉辦「發現星希望」活動-所有舊、新社員都要有具備帶活動能力。將所有團康、隊呼、拜關詞、帶動唱等活動內容教給社員們。 拉近社員們間的距離，讓家的感覺湧現心裡。(補助款1008)</t>
  </si>
  <si>
    <t>101年3月9-11日，林鳳國小</t>
  </si>
  <si>
    <t>基服社15人，林鳳國小24人</t>
  </si>
  <si>
    <t>101年9月7日，S104</t>
  </si>
  <si>
    <t>策略4-3-1</t>
  </si>
  <si>
    <t>經費概算
學生事務與輔導補助款支應</t>
  </si>
  <si>
    <t>經費概算
學校配合款支應</t>
  </si>
  <si>
    <t>經費概算
學校配合款支應_獎金</t>
  </si>
  <si>
    <t>基服社社舉辦「交通安全從『我』做起教育宣導育樂營」-活動內容包括靜態、動態，靜態有手工藝、創意動手做、魔法廚藝、影片宣導等等；動態有帶動跳、大地遊戲、晚會表演等等……讓小朋友再活動中有多樣化的學習，除了讓小朋友學習到宣導內容之外還教導小朋友一些生活常識，並寓教於樂。(補助款16075)</t>
  </si>
  <si>
    <t>101年6月29日至101年7月7日，屏東縣瑪家鄉北葉國小、 屏東縣枋寮鄉枋寮國小</t>
  </si>
  <si>
    <t>第一、三、六宿舍學生幹部30人。</t>
  </si>
  <si>
    <t>101年8月30日，K508</t>
  </si>
  <si>
    <t>經費不足無法做8小時之訓練，讓同學能學到更完善的救護課程及更進階之證照，建議經費是否調整增加。</t>
  </si>
  <si>
    <t>南台科技大學全校師生約1000人次</t>
  </si>
  <si>
    <t>101年9月7日；三連堂</t>
  </si>
  <si>
    <t>101年10月24日，E棟玄關</t>
  </si>
  <si>
    <t>101學年度第1學期社區服務系列活動(一)「2012 Clean Up the World 清潔地球環保台灣」活動-結合財團法人統一超商好鄰居文教基金會共同辦理，活動由學務長帶領志工師生共約208仁與台灣美化協會南區分會共同為地球環境清潔維護展開大區域清掃活動。(補助款16000)</t>
  </si>
  <si>
    <t>101年10月15日至19日，本校網球場</t>
  </si>
  <si>
    <t>網球社員15人，新生35人</t>
  </si>
  <si>
    <t>比賽時間跟預設有落差，常常會比到相當晚的時間。天氣陰雨不斷，導致比賽的進行上延宕許久,希望能有備用方案。</t>
  </si>
  <si>
    <t>學生會舉辦「101學年度第一學期期中社團負責人會議」-本學期校園活動推展重點及各社團配合事項。(配合款7300)</t>
  </si>
  <si>
    <t>101年10月17日，S104</t>
  </si>
  <si>
    <t>各社團負責人56人</t>
  </si>
  <si>
    <t>應告知社團派代表出席會議，以免錯失資訊之更新。應明確分配好所有的工作，才不會導致工作人員工作量不一。</t>
  </si>
  <si>
    <t>國際志工社參與「2012外交部青年大使成果發表會」-外交部為鼓勵國內大專校院學生參與國際志工服務，培養學生對國際社會人文關懷之使命感、責任感，拓展國際視野履行世界公民之義務，讓我們受益良多，並藉以增進臺灣與其他國家人民間相互瞭解及交流。(配合款25308)</t>
  </si>
  <si>
    <t>國際志工社6人</t>
  </si>
  <si>
    <t>101年9月23日至25日 台北科大</t>
  </si>
  <si>
    <t>臉上繪製吸引各方目光，表演趣味吸引觀眾；可以再多時間準備。</t>
  </si>
  <si>
    <t>學務處舉辦「100學年度第2學期各類獎助學金審查會議」- 審查各類獎學金得獎名額及名單。 學雜費提撥3%辦理服務助學金實施辦法修正案。(配合款840)</t>
  </si>
  <si>
    <t>國際志工社舉辦「2012菲律賓縮短數位落差國際志工服務團」-此次活動我準備許多介紹台灣風土民情與美食文化材之教，為避免讓本次縮短數位落差之活動失焦，我們僅介紹臺灣、臺灣特殊節慶以及美食文化，並進行面具製作、搓湯圓以及寫書法等三個活動，經由多元化及活潑化之教學，此次活動確實提昇菲律賓學生對台灣文化藝術及美食之認識，由問卷結果中可以看出活動前學員對台灣認識少也模糊，但是經過兩星期活動，我們已建立很好的友誼且學員對台灣已有更多的認識。(配合款80420)</t>
  </si>
  <si>
    <t>SMNHS全校可用電腦只有區區5台，此次獲得我們捐贈之40台電腦，可以大幅提升其資訊設備，另人印象深刻的是許多學生非常珍惜學習機會，會利用午休與早上提早來操作電腦，努力完成我們給予的練習或作業，這些學生學習速度很快，從他們身上我看到希望，我們也感到有成就感。</t>
  </si>
  <si>
    <t>101年7月14日~7月30日   聖文森</t>
  </si>
  <si>
    <t>南台師生6人，聖文森學生50人</t>
  </si>
  <si>
    <t>南台科技大學學生生；109人次</t>
  </si>
  <si>
    <t>101學年度第1學期「學生自我成長營」-情緒管理與紓壓團體藉探索成員生活中的壓力，使得學生更能夠自我照顧及因應，並學習如何在壓力中管理情緒與調適自我。(補助款24050)</t>
  </si>
  <si>
    <t>在團體前與成員面談時，可先跟成員說明並討論現階段的壓力來源和改變動機與強度，以利計畫紓壓目標並執行改善。</t>
  </si>
  <si>
    <t>101學年第1學期主任導師工作座談會-  共辦理辦理校級主任導師工作座談會1場次，院級主任導師工作座談會4場次，系級主任導師工作座談會24場次，共計29場次。 各院系主任導師座談會提出之議案，經彙整後，由各相關業務單位回覆，使問題可獲解決或由相關單位研議討論妥善處理。(配合款50000)</t>
  </si>
  <si>
    <t>主任導師及學術單位主管，共有約270人</t>
  </si>
  <si>
    <t xml:space="preserve">  聚餐聯誼的場地及餐點大家給予肯定，整體滿意度高。</t>
  </si>
  <si>
    <t>101年12月-102年01月；地點：南台科技大學</t>
  </si>
  <si>
    <t>南台科技大學101學年度新生</t>
  </si>
  <si>
    <t>為讓新生及家長更瞭解本次活動辦理狀況，特將此活動成果印製成冊，以利宣導，更希望往後能有更多家長參與學校活動。</t>
  </si>
  <si>
    <t>101學年度第1學期「輔導股長研習」活動-學生對於網路交友有更多認識。 學生認識網路交友不當且可能犯法的相關法令。(補助款7170)</t>
  </si>
  <si>
    <t>南台科技大學學生及輔導志工；約465人次</t>
  </si>
  <si>
    <t>101年9月12日~101年12月26日；南台科技大學</t>
  </si>
  <si>
    <t>學生建議可以舉辦較偏向心靈層面的講座。和學生的溝通不夠確實，有些學生會漏掉公告訊息，擬建立部落格，以期達到更多互動溝通之效。</t>
  </si>
  <si>
    <t>101學年度第1學期「輔導志工研習」活動-透過兒童心理學、志願服務經驗分享、正向心理學、電影賞析等課程，讓輔導志工更加強化自己在服務兒童上的能力，且能具體運用到服務國小學童時所辦理之活動當中。(補助款23621)</t>
  </si>
  <si>
    <t>南台科技大學學生及輔導志工；約948人次</t>
  </si>
  <si>
    <t>101年10月~101年12月；南台科技大學</t>
  </si>
  <si>
    <t>未來課程安排可以更多樣化，除增進國小學童服務相關知識及輔導技巧外，也能提供輔導志工生涯、自我探索等個人層面自我提升的課程。</t>
  </si>
  <si>
    <t>跆拳道社舉辦「帶動中小學」- 利用這一次帶動高中跆拳運動的機會，將大學生在社團所學發揮至高中社團中，在課堂上除了學習跆拳道外，課後閒暇與高中生進行良性互動與溝通，培養大學生帶動的能力與溝通的技巧，藉此拉近彼此關係，建立兩校社團的良好互動關係。(配合款8878)</t>
  </si>
  <si>
    <t>事前的工作要分配好，器材也要準備齊全。</t>
  </si>
  <si>
    <t>跆拳道社6人，家齊女中25人</t>
  </si>
  <si>
    <t>101年3月24日-5月26日(每週六)，裕民里社區活動中心</t>
  </si>
  <si>
    <t>培訓活動期間，每位義工都有一本講義，講師講解時可以加以補充，但講義裡有些地方細節不夠完整，有時需作筆記的地方很多，且講師有時候因時間關係速度會加快，以至於聽到的內容難免有以漏差。</t>
  </si>
  <si>
    <t xml:space="preserve"> 101年5月26日至27日 台北市青少年育樂中心</t>
  </si>
  <si>
    <t>國際志工社2人</t>
  </si>
  <si>
    <t>國際志工社舉辦「2012青年國際行動all in one行前培力大會師(菲律賓團)」-經過這次活動，對於志工有更多的了解，和其他不同學校志工討論，交換彼此所遇到的問題、經驗分享。到當地教學的內容不單單只是教學，而是教導日後的應用；不因為離開當地而這些資訊就無用途，值得深思熟慮。(補助款5994)</t>
  </si>
  <si>
    <t>崇德青年社舉辦「愛的抱抱教育成長營」-藉由這次的活動，讓各位幹部感情加溫，並且認是新的朋友，也拓展的人際關係，但最大的收穫是讓外面的家長知道，我們南台科技大學崇德青年社的志工，和工作人員幹部，都是非常有活力，而且非常有熱心去做志工的活動。(補助款5040)</t>
  </si>
  <si>
    <t xml:space="preserve"> 101年５月12日 崑山國小</t>
  </si>
  <si>
    <t>崇德青年社26人，崑山國小6人</t>
  </si>
  <si>
    <t>國際志工社舉辦「2012ADOC計畫國際志工培訓計畫」-於此次活動中，更加了解國際志工的意義，以其他各團隊所努力的成果，讓我們以他們為模範，讓我們自省我們還可以為服務的對象做些什麼，而志工花園的活動也讓我們學會以不同的角色及觀點來面對不同的議題。(配合款7303補助款12006)</t>
  </si>
  <si>
    <t>在志工花園這部分的活動時，活動主持人或許可以更加的具體說出活動的內容及進行的範例，使一開始的活動填寫時可以更加地有意義。</t>
  </si>
  <si>
    <t>101年5月18日至19日 華碩總部</t>
  </si>
  <si>
    <t>國際志工社9人</t>
  </si>
  <si>
    <t>活動時間卡在母親節當中，導致小朋友報名人數人數太少。以至於工作人員以及志工們人力過剩。</t>
  </si>
  <si>
    <t>101年5月26日至27日 台北市青少年育樂中心</t>
  </si>
  <si>
    <t>101年5月30日，M棟集賢廳</t>
  </si>
  <si>
    <t>應確實通知社團指導老師及負責人。應告知社團派代表出席會議，以免錯失資訊之更新。應明確分配好所有的工作，才不會導致工作人員工作量不一。</t>
  </si>
  <si>
    <t>社團代表及社團指導老師143人</t>
  </si>
  <si>
    <t>光鹽唱詩社「帶動中小學服務學習」-幾乎每位小朋友都會唱我們所教的詩歌和背出我們交的經節，並將所學的帶回家與父母分享。因著把詩歌帶回家，也把歡樂帶回家，所以家長們都很喜歡小朋友唱詩歌，也吸引更多小朋友參加。(配合款10878)</t>
  </si>
  <si>
    <t>101年2月21日至6月6日(每週二、三、四)  大橋國小</t>
  </si>
  <si>
    <t>需事前安排好工作，活動完後多與學生互動。</t>
  </si>
  <si>
    <t>活動時間不足；準備時間應再提前。材料不齊全(就是一樣的東西，用不同方式表現)、時間上的控制；材料盡量一樣、製作時間可再充裕一些。</t>
  </si>
  <si>
    <t>光鹽唱詩社8人，大橋國小160人</t>
  </si>
  <si>
    <t>101年4月6日至5月25日(每週五)  開元國小</t>
  </si>
  <si>
    <t>手工藝社7人，開元國小30人</t>
  </si>
  <si>
    <t>手工藝社「帶動中小學」-期盼能夠透過社員的帶動激發小朋友的想像力及創造力、培養小朋友對手工藝的興趣，以推廣手工藝。(配合款19896)</t>
  </si>
  <si>
    <t>可以做一些圖卡讓大家知道我們的學校。</t>
  </si>
  <si>
    <t>畢聯會參加「中華民國各界慶祝101年青年節籌備委員會檢討會」-籌備中華民國各界慶祝101年青年節表揚大會檢討會。(補助款1138)</t>
  </si>
  <si>
    <t>101年4月20日 台北市松江路219號</t>
  </si>
  <si>
    <t>陶藝社「慈幼工商陶藝教學 大家來捏陶」-在作品製作過程中，加入個人的特色及巧思，當別人看到自己獨一無二的作品時，感染身邊的同學也想參予作品的過程，提升對陶土興趣，進而推廣陶瓷藝術吸引人的文化，達成南台人陶藝的宗旨。(配合款3804)</t>
  </si>
  <si>
    <t>陪同學生需要有很大的耐心指導， 作品製作成功率不高， 作品製程太久， 到場前置作業，動作要快。</t>
  </si>
  <si>
    <t>101年2月24日至4月13日(每週五) 慈幼工商</t>
  </si>
  <si>
    <t>陶藝社6人，慈幼工商75人</t>
  </si>
  <si>
    <t>100年度第二學期心肺復甦術(CPR)研習(二)-本活動活動19個新生班總計有927位學生出席，並取得台南室衛生局「2010新版CPR民眾版學習護照」。(配合款19939)</t>
  </si>
  <si>
    <t>學生927人</t>
  </si>
  <si>
    <t>101年4月11日-5月24日，M棟集賢廳</t>
  </si>
  <si>
    <t>本活動同學們的反應兩極化，未來擬縮減活動辦理梯次，並採自由參加方式，以提高活動成效。</t>
  </si>
  <si>
    <t>南台科技大學學生；共97人次</t>
  </si>
  <si>
    <t xml:space="preserve">101年4月16日~5月29日；諮商輔導組團體諮商室 </t>
  </si>
  <si>
    <t>101學年度「交通安全才藝競賽活動」我的交通事故經驗分享- 藉由同學個人交通事故經驗之敘述與分享，讓同學知道遵守交通規則之重要。(配合款4000，補助款8500)</t>
  </si>
  <si>
    <t>全校日間部240班</t>
  </si>
  <si>
    <t>101年11月12日 -11月23日，各停車場</t>
  </si>
  <si>
    <t>建議將每次活動彙整並公告，讓全校同學知道交通安全相關訊息；活動具有交通安全宣導意義，建議能持續辦理。</t>
  </si>
  <si>
    <t>101學年度「班級優良騎士選拔活動」- 透過班級優良騎士選拔評分表評鑑後，均能了解遵守交安之重要性。(配合款4000，補助款7500)</t>
  </si>
  <si>
    <t>全校日間部240班</t>
  </si>
  <si>
    <t>活動具有交通安全宣導意義，建議能在開學初期就辦哩，會更具教育與宣傳效果，並持續辦理。</t>
  </si>
  <si>
    <t>希望在學期初就辦理，這樣在時機上更能發揮交安效果。</t>
  </si>
  <si>
    <t>101學年度第1學期「班級交通安全教育自我評鑑活動」- 經過各班自行評鑑、檢視班上同學在交通安全宣導、交通安全知識、駕駛人應遵守交通安全規則等項目，對於增進同學在行車安全觀念上有相當幫助。(配合款4000，補助款8000)</t>
  </si>
  <si>
    <t>101年11月5日 -11月16日，全校</t>
  </si>
  <si>
    <t>101年11月12日 -23日，各班教室</t>
  </si>
  <si>
    <t>全校師生及志工36人</t>
  </si>
  <si>
    <t>101年10月3日至11月30日本校校區</t>
  </si>
  <si>
    <t>101學年度第2學期「校園安全志工知能」活動-安全意識培養、校園安全問題發掘、各項校園危安情勢反應處理。(補助款10350)</t>
  </si>
  <si>
    <t>100學年度第2學期「防護團暨校安人員知能活動」-專題演講火災應變及逃生要領；複合式防災演練計1021同學參加。(配合款8000)</t>
  </si>
  <si>
    <t>衛生保健組志工參加「2012年國際防治地中海型貧血宣導大使培訓」-推薦參加培訓課程，經測驗合格後由「社團法人台灣關懷地中海型貧血協會」發給「2012年國際防治地中海型貧血宣導大使」聘書。(補助款266)</t>
  </si>
  <si>
    <t xml:space="preserve"> 101年7月27日-29日，中國醫藥大學附設醫院</t>
  </si>
  <si>
    <t>衛生保健組志工1人</t>
  </si>
  <si>
    <t>目前只要做婚前健康檢查及產前篩檢，基本上都可預防生出重症病患。</t>
  </si>
  <si>
    <t>國際志工社參加「2012外交部青年大使授旗典禮」活動-授旗典禮中將代表南台科大上臺代表授旗以及表演團隊精神，透過此次的演出可以讓其他各校代表、政府官員以及媒體知道我們學校持續的推動國際志工服務這塊領域，並培育出許多有此熱忱的同學。(補助款24501)</t>
  </si>
  <si>
    <t>101年5月27-30日 國立台北科技大學</t>
  </si>
  <si>
    <t>社員6人</t>
  </si>
  <si>
    <t>學生會舉辦「100學年度第二學期期末社團負責人會議」-各社團踴躍發表意見。開會過程中，照程序進行，流程順暢。 確實提出有社團聯合辦公室之相關意見。(補助款11921)</t>
  </si>
  <si>
    <t>學生會舉辦「100學年度第2學期社團公演」-社團用心表演讓現場氣氛熱烈迴響。 工作人員事先佈置場地，使活動進行流暢。 提升表演社團知名度。(補助款4880)</t>
  </si>
  <si>
    <t>租借之設備應提前確認，避免造成活動延遲。 提醒社團務必於指定時間到達會場準備。 於開始前確認場地部濕滑。</t>
  </si>
  <si>
    <t>101年6月9日  三連堂大草皮</t>
  </si>
  <si>
    <t>社團代表10人及全校師生約500人</t>
  </si>
  <si>
    <t>熱音社舉辦「期末成果發表」-讓本校及外校同學都能更加了解本校的熱門音樂社，與台南地區音樂同好們將會交流往來更加頻繁。(補助款14500)</t>
  </si>
  <si>
    <t xml:space="preserve"> 宣傳太晚、太晚跑贊助， 要寄邀請函給其他學校熱音社。</t>
  </si>
  <si>
    <t>101年3月1日至6月1日，本校校園</t>
  </si>
  <si>
    <t>101年9月10日至12月21日，本校校園</t>
  </si>
  <si>
    <t>建議增加獲獎班級之班級數量，對幹部努力付出的表現予以獎勵與鼓舞。</t>
  </si>
  <si>
    <t>資傳系舉辦「春節佈置活動」活動-以春節為主題，布置椰林，搭配燈飾讓椰林在夜晚時也可以看見裝飾的成果，並以擺放在升旗台上的立體春字點出整的主題，以營造春節氣氛。(配合款5519)</t>
  </si>
  <si>
    <t>資傳系會11人</t>
  </si>
  <si>
    <t>102年1月22日~102年1月23日，椰林</t>
  </si>
  <si>
    <t>因為椰林屬於戶外場地，以後佈置多需考量防水措施，以及裝飾的材質也不建議用紙，還有也需避免尖銳的物品擺放。未來可考慮材料的地重複使用，這樣也可以依照每年的需求任意搭配，同時也符合環保訴求。</t>
  </si>
  <si>
    <t>學生會舉辦「101學年度第一學期青春劇場(第8場)」-讓新生瞭解社團的性質並有機會觀賞社團精彩演出，使校內社團風氣大幅提昇。(配合款2045，補助款1520)</t>
  </si>
  <si>
    <t>動畫漫畫研習社參加「KDF08同人展示會」活動- 為南台科技大學爭取知名度，增進社會服務精神以及學習動漫文化知識。(補助款864)</t>
  </si>
  <si>
    <t>活動詳細流程、工作人員換班時間需與主辦方再討論清楚確認，方便快速交接。</t>
  </si>
  <si>
    <t>動畫漫畫研習社12人，觀眾約500人</t>
  </si>
  <si>
    <t>101年10月20日 7:00-17:30崑山科大體育館</t>
  </si>
  <si>
    <t>陶瓷藝術社10人，慈幼工商75人</t>
  </si>
  <si>
    <t>培養學生體會製陶的樂趣， 在教學的過程中也培養自己的耐性。</t>
  </si>
  <si>
    <t>陶瓷藝術社舉辦「帶動中小學-大家來玩陶」活動-在製作過程中，加入個人的特色及巧思，提升對陶土的興趣，進而推廣陶瓷文化。(配合款14060)</t>
  </si>
  <si>
    <t>101年10月5日~101年12月7日(每周五) 慈幼工商</t>
  </si>
  <si>
    <t>官將首研習社20人，觀眾約695人</t>
  </si>
  <si>
    <t>101年12月8-9日 椰林</t>
  </si>
  <si>
    <t xml:space="preserve"> 社員工作態度有些些微懶散，還需要更認真一點。</t>
  </si>
  <si>
    <t>101年11月14日、21日 8:30~11:00  大橋國小附幼園</t>
  </si>
  <si>
    <t>動畫漫畫研習社舉辦「帶動中小學」活動-社員們有了良好的互動，能夠一起教導小朋友，也讓小朋友們能夠學習到其他課外的知識，生活多了更多樂趣。(配合款2687)</t>
  </si>
  <si>
    <t>活動執行有些臨時，下次可以更早和服務對象溝通做好計畫，確認材料用具及時間，進行整個服務流程。</t>
  </si>
  <si>
    <t>動畫漫畫研習社10人，大橋國小30人</t>
  </si>
  <si>
    <t>醫院、學生住家，11月-12月</t>
  </si>
  <si>
    <t>斥候童軍社社員15人以及全校師生</t>
  </si>
  <si>
    <t>101年11月27日至12月31日  三連堂前大草皮</t>
  </si>
  <si>
    <t>斥候童軍社舉辦「101年校慶工程」-以童軍技能展現本校之團結!並訓練學員之童軍實務技能。(配合款8550)</t>
  </si>
  <si>
    <t>建議:下次活動時間可以提早一點。</t>
  </si>
  <si>
    <t>南星民謠吉他社舉辦「校園民歌比賽」- 藉由比賽來精進彼此的琴藝，引領校園木吉他風潮，讓不曾接觸吉他或者音樂的人，可以因此開始喜歡吉他與音樂；讓社員及幹部們進一步對吉他有興趣，也為了下學期大型比賽南方之星作準備，讓幹部們能快點上手。(補助款12206)</t>
  </si>
  <si>
    <t>足球社參加「2012室內五人制足球錦標賽」-在指導老師的領導下，頂著期中考的壓力，經過3個星期的廝殺過關斬將捧回冠軍獎盃。(配合款13200)</t>
  </si>
  <si>
    <t>足球社7人</t>
  </si>
  <si>
    <t xml:space="preserve"> 101年10月27日至28日台北市立清江國小</t>
  </si>
  <si>
    <t>在沒有足球校隊及專業指導老師，完全由社團指導老師與學長的傳承下足球社的實力可說臥虎藏龍。</t>
  </si>
  <si>
    <t xml:space="preserve"> 路線住宿交通由於沒事先規劃好，所以浪費了不少時間在群找，核銷事宜未通盤了解。</t>
  </si>
  <si>
    <t>101年11月24日 輔仁大學中美堂體育館</t>
  </si>
  <si>
    <t>熱舞社員3人及觀眾共約300人</t>
  </si>
  <si>
    <t>101年12月1日至2日 嘉義中正大學</t>
  </si>
  <si>
    <t>國際志工社員8人及志工青年從北中南各地約有500多人</t>
  </si>
  <si>
    <t>啦啦隊社參加「100學年度大專校院啦啦隊錦標賽領隊會議」- 各校領隊意見交流，提出對比賽規則之疑問。抽籤決定比賽順序。。(補助款691)</t>
  </si>
  <si>
    <t>101年5月18日  中華民國大專院校體育總會</t>
  </si>
  <si>
    <t>事前準備不足，應早點決定人選以利作業。</t>
  </si>
  <si>
    <t>啦啦隊社1人</t>
  </si>
  <si>
    <t>101年4月21日 台中市東山高中體育館</t>
  </si>
  <si>
    <t>流行音樂社聯合九校舉辦「大台南校際聯合公益愛心基金會」- 透過文宣，引導大多數社區民眾的參與，凝聚社會大眾對家境清寒學童之關懷與重視。(配合款13648)</t>
  </si>
  <si>
    <t>流行音樂社18人，社會大眾、九校師長與學生約300人</t>
  </si>
  <si>
    <t>101年10月26日，台南大遠百</t>
  </si>
  <si>
    <t>建議更積極的宣傳活動，讓更多人一起參與這有意義的活動。</t>
  </si>
  <si>
    <t>劍道社參加「中華民國第九屆菁英盃全國青少年劍道錦標賽」- 與他校社團進行互動，互相交流社團活動的經驗， 觀摩劍道有段者的比賽,學習更高深的技巧。(補助款6553)</t>
  </si>
  <si>
    <t>工作策略：2-1-2毒品防制</t>
  </si>
  <si>
    <t>1推動校內外毒品防制宣導工作</t>
  </si>
  <si>
    <t>工作目標：2-2促進與維護健康</t>
  </si>
  <si>
    <t>工作策略：2-2-1疾病之三級預防與健康環境之維護</t>
  </si>
  <si>
    <t>1校園環境清潔維護及檢視</t>
  </si>
  <si>
    <t>2學生宿舍自治委員會辦理宿舍休閒健康活動</t>
  </si>
  <si>
    <t>3急救教育訓練</t>
  </si>
  <si>
    <t>4全人健康理念推廣</t>
  </si>
  <si>
    <t>工作策略：2-2-2心理與問題行為之三級預防</t>
  </si>
  <si>
    <t>1.購置學生心理輔導相關書刊</t>
  </si>
  <si>
    <t>2生命教育相關活動</t>
  </si>
  <si>
    <t>3校園法治教育-智慧財產權理念宣導</t>
  </si>
  <si>
    <t>工作目標：3-2培育熱愛鄉土及具有世界觀之社會公民</t>
  </si>
  <si>
    <t>1帶動中小學社團發展</t>
  </si>
  <si>
    <t>2社團社會關懷服務</t>
  </si>
  <si>
    <t>3社會服務工作</t>
  </si>
  <si>
    <t>4關懷弱勢生命教育</t>
  </si>
  <si>
    <t>3學生自我成長營系列活動</t>
  </si>
  <si>
    <t>4學生心理健康講座</t>
  </si>
  <si>
    <t>工作目標：4-4落實評鑑制度及提昇工作效能</t>
  </si>
  <si>
    <t>工作策略：4-4-1建立學務與輔導工作績效評鑑制度與指標，以持續改進學務與輔導工作。</t>
  </si>
  <si>
    <t>目標1</t>
  </si>
  <si>
    <t>目標2-2</t>
  </si>
  <si>
    <t>策略2-2-2</t>
  </si>
  <si>
    <t>策略4-2-3</t>
  </si>
  <si>
    <t>經費概算
學校配合款支應</t>
  </si>
  <si>
    <t>經費概算
學校配合款支應_獎金</t>
  </si>
  <si>
    <t>經費概算
學校配合款支應_獎品</t>
  </si>
  <si>
    <t>策略2-1-1</t>
  </si>
  <si>
    <t>目標2-4</t>
  </si>
  <si>
    <t>策略2-4-1</t>
  </si>
  <si>
    <t>策略2-4-2</t>
  </si>
  <si>
    <t>管樂社參與「大台南音樂比賽」-  雖然沒有得名，但學到很多舞台經驗。(補助款3223)</t>
  </si>
  <si>
    <t>101年4 月 22 日，台南市立文化中心</t>
  </si>
  <si>
    <t>管樂社1人</t>
  </si>
  <si>
    <t>努力去準備每一場比賽，不讓自己後悔。</t>
  </si>
  <si>
    <t>勞作教育小組長、及服務學習中心工作同仁80人</t>
  </si>
  <si>
    <t>101年10月26日-27日，長榮大學、慈濟大橋回收站、三地門北葉社區發展協會</t>
  </si>
  <si>
    <t>建議可擴大調查範圍，提供小組長深入探討資源回收的問題，瞭解維護社區環境永續發展的重要性。</t>
  </si>
  <si>
    <t>學生40人</t>
  </si>
  <si>
    <t>101年度下半年紅十字會初級急救員訓練活動-活動報名踴躍總計有40位學生出席，40位學生通過測驗，並取得中華民國紅十字總會核發證照。(配合款19563)</t>
  </si>
  <si>
    <t>101年10月13日-14日，F307教室</t>
  </si>
  <si>
    <t>本活動學生報名踴躍，滿意度高，但講師費用高，未來要思考如何降低活動經費，讓更多人參與。</t>
  </si>
  <si>
    <t>101學年度第一學期勞作教育與服務學習參訪觀摩研習暨社區環境永續發展宣導及清掃學習活動-參訪優秀勞作教育與服務學習推動學校，可以增進勞作教育幹部服務知能，提昇幹部領導能力，藉以培育環保工作領導人才。(配合款25550)</t>
  </si>
  <si>
    <t>101年9月22日；N棟音樂廳</t>
  </si>
  <si>
    <t>各學系學生148人</t>
  </si>
  <si>
    <t>101學年度志願服務教育訓練-基礎訓練活動-課程生動活潑，師生互動熱絡；結合永康市尚頂里社區志工媽媽進行登革熱防疫宣導及清掃學習活動。(補助款40500)</t>
  </si>
  <si>
    <t>部分學生未能及時報名，無法參與訓練，轉介到志工大學訓練課程。</t>
  </si>
  <si>
    <t>101學年度第1學期新生班級心理測驗施測結果暨高關懷學生輔導說明會-讓新生班導師了解學生心理測驗結果，以利導師進行後續追蹤輔導。(配合款4890，補助款4084)</t>
  </si>
  <si>
    <t>101年12月4日，S104</t>
  </si>
  <si>
    <t>本校新生班導師51人次</t>
  </si>
  <si>
    <t>此說明會可達到新生班導師與諮輔組立即溝通之效果，建議持續辦理。</t>
  </si>
  <si>
    <t>學生會舉辦「102年寒假教育優先區說明會」活動-針對有意辦理的社團及系會幹部進行說明申請流程及內容，及文件繳交流程及截止時間。(配合款3300)</t>
  </si>
  <si>
    <t>101年11月14日 S104</t>
  </si>
  <si>
    <t>建議可以提醒各副總召找學校簽合作證明、寫契約書，於事後可以查證，也可當社團成果冊使用。</t>
  </si>
  <si>
    <t>社團幹部31人</t>
  </si>
  <si>
    <t>學生會舉辦「第2次臨時系學會負責人會議」活動-針對本校系學會繳交會費收費規定及退費情形再次進行調查了解，並宣導不可強迫同學繳交系會費。(配合款5125)</t>
  </si>
  <si>
    <t>系學會負責65人</t>
  </si>
  <si>
    <t>101年11月12日 S104</t>
  </si>
  <si>
    <t>請各系學費正副會長要對所有幹部及成員說明不強制收取系會費。</t>
  </si>
  <si>
    <t>101學年度第1學期「學生生涯輔導活動」-透過測驗活動搭配講座讓學生了解自己的生涯困擾、學習困擾和時間管理，此外講師和學生間的經驗分享，協助學生更能掌握自己各方面的狀況，促進學生有效學習且生涯發展順利。(配合款10025)</t>
  </si>
  <si>
    <t>南台科技大學全體學生：92人</t>
  </si>
  <si>
    <t>轉學生出席關懷講座不夠踴躍，未來除測驗費外尚需編列餐費，透過更為輕鬆的餐聚方式，讓轉學生願意參與相關活動。</t>
  </si>
  <si>
    <t>101學年度第1學期「輔導老師專業進修」活動-繪畫治療：讓參與人員學習如何透過學生的繪畫來進行個別諮商。高危個案研討：講師透過實務演練、角色扮演讓諮商心理師深度了解個案的內心世界，使諮商心理師對於高度危機個案能更具體地協助，降低風險。。(配合款16814)</t>
  </si>
  <si>
    <t>101年11月13日、27日＆12月18日；南台科技大學諮商輔導組F棟202</t>
  </si>
  <si>
    <t>參與人員大部分滿意此次辦理的活動，希望每學期均能辦理高危個案研討，透過深具個別諮商經驗的專業督導指點諮商歷程中如何做可以更深入地協助個案。</t>
  </si>
  <si>
    <t>武術社舉辦「帶動中小學」活動-因活動參雜了國中、小，在年齡差異上要整合活動有點困難，還好教練在場主持，活動圓滿達成。(配合款7360)</t>
  </si>
  <si>
    <t>武術社10人，國中、小學童376人</t>
  </si>
  <si>
    <t>練習不夠，還需加強，才能教導小朋友正確的武術知識。</t>
  </si>
  <si>
    <t>香海社社舉辦「環保小尖兵 教育育樂營」-藉由創作及戲劇演出，加深學童對環保的了解及認同。輔導員由服務中學習，體驗服務，訓練自身的領導力以及應變能力。(補助款14287)</t>
  </si>
  <si>
    <t>與國中生的互動中使我們更應積極推動反菸/反毒 反愛滋的工作不讓他們受傷害。</t>
  </si>
  <si>
    <t xml:space="preserve">畢業班4名模範獎及全校師生     </t>
  </si>
  <si>
    <t>因名額有限，只能提供各院一優良代表受獎；建議將獲獎者之服務績效放置於網站供全校師生瞭解。</t>
  </si>
  <si>
    <t>100學年度畢業班勞作教育成績模範獎勵--由校長於畢業典禮頒發禮券及獎狀給勞作教育課程表現優良之應屆畢業勞作教育小組長共4人，對提昇學生之愛校精神有顯著功效。(配合款8000，獎品8000)</t>
  </si>
  <si>
    <t>建議可擴大調查範圍，提供小組長深入探討環境汙染的問題及工業區對環境汙染造成的問題。</t>
  </si>
  <si>
    <t>101年5月19日-20日，麥寮供範宮、三盛社區</t>
  </si>
  <si>
    <t>勞作教育師生40人</t>
  </si>
  <si>
    <t>100學年度第二學期勞作教育幹部六輕環境污染觀察暨社區永續發展調查及清掃學習活動-在麥寮供範宮及六輕石化工業區進行環保宣導、環境污染觀察及社區環境變化，居民生活與健康調查，使社區民眾感受無比溫暖。(配合款32500)</t>
  </si>
  <si>
    <t>101年6月9日                    三連堂</t>
  </si>
  <si>
    <t>100學年度第二學期友善校園清潔美化競賽活動-全校系所專業教室及教室死角徹底打掃，校園水溝及陰暗角落因加強清掃，不會有蚊蠅孳生。(配合款31000，獎品21900)</t>
  </si>
  <si>
    <t>100年6月6日(三) ，南台校園</t>
  </si>
  <si>
    <t>校園區域評分範圍可再調整與規劃，減少評分的老師的負擔。</t>
  </si>
  <si>
    <t>台灣美化協會、南區分會會員及家屬650人</t>
  </si>
  <si>
    <t>101年4月22日，N棟音樂廳、N、T棟廁所</t>
  </si>
  <si>
    <t>因統一企業7-11超市員工及家屬熱烈響應本次活動，會場大爆滿，眾多學生席地而坐，希望未來有更大空間容納更多參與人員。</t>
  </si>
  <si>
    <t>青輔會委辦「101年青年志工關懷弱勢大集合」-引領雲嘉南區大專校院青年志工倡導各界踴躍投入弱勢關懷，成效優良。(配合款18450)</t>
  </si>
  <si>
    <t>崇德青年社舉辦「感恩作伙行」-感恩課程-學到很多知識，感恩作伙行-做美勞很快樂，大地遊戲-很好玩，教小朋友跳跳唱唱很棒，照顧小朋友安全。(補助款5782)</t>
  </si>
  <si>
    <t>研習時間與宿舍進住時間撞期，部分宿舍小組長無法全程參加研習，將尋求改善。</t>
  </si>
  <si>
    <t>101學年度第一學期勞作教育與服務學習必修課程-勞作教育小組長訓練研習活動-藉由研習活動增進勞作教育小組長領導知能。(補助款26500)</t>
  </si>
  <si>
    <t>南台科技大學一年級新生</t>
  </si>
  <si>
    <t>101學年度第1學期「購置暨運用心理測驗」-內容包含生活、時間管理、生涯、學習、家庭、人際、感情、情緒、精神、生理等十個困擾向度。藉由班級施測的方式，了解學生在生活各方面的適應情形。(配合款60000)</t>
  </si>
  <si>
    <t>因為排定的時間都是導師時間或勞作教育課，建議之後在課表出來後，由諮商組依各班的空堂來排定施測時間與地點。</t>
  </si>
  <si>
    <t>各班宣導種籽員(學藝股長)203人</t>
  </si>
  <si>
    <t>101年10月17日於M棟集賢廳</t>
  </si>
  <si>
    <t>希望增加有關盜版光碟、網路分享相(影)片及作業、論文的著作權之議題。</t>
  </si>
  <si>
    <t>休息時間欠考慮，下次可以多點休息時間。</t>
  </si>
  <si>
    <t>學生議會參加「2012-W聖約翰科大全國大專校院議事員研習營」- 增加學生議會議長與副議長對議事規則及開會流程的了解，使得會議流程順利。(補助款9328)</t>
  </si>
  <si>
    <t>啦啦隊社參加「啦啦隊安全技術指導暨運動傷害防護講習會」-提升參加隊員的安全防護知識以及包紮能力。(補助款4000)</t>
  </si>
  <si>
    <t>101年3 月4 日，南台科技大學念慈堂四樓集賢廳</t>
  </si>
  <si>
    <t>101學年度第1學期「生命教育活動計畫」-首次新生訓練安排生命教育主題演講，將有助於小圓三級預防心理衛生活動推廣。(補助款3475)</t>
  </si>
  <si>
    <t>排球社舉辦「帶動中小學」-讓參與的小朋友學習互助與受挫力，及服務的隊員彼此了解、信任、互助合作完成服務，達成出隊活動意義。(配合款880)</t>
  </si>
  <si>
    <t>縣立大潭國小20人，排球社5人</t>
  </si>
  <si>
    <t xml:space="preserve"> 101年10月17日~101年12月19日(每週三) 大潭國小</t>
  </si>
  <si>
    <t>事前的洽談與行事曆應提早規劃，活動時注意小朋友的安全措施，讓活動完美結束。</t>
  </si>
  <si>
    <t>在活動中間，組員要懂得照顧自己，給予自己有些許的休息時間，才不至於隊員們有些體力不足導致無精打采似的；對於所有活動希望所有隊員都能盡自己最大能力讓小朋友學到更多東西。</t>
  </si>
  <si>
    <t>基服社社舉辦「101教育優先區中小學生暑假營隊活動-尊重是美德、人人都平等教育宣導育樂營」-三天活動內容包括靜態、動態，靜態有手工藝、創意動手做、魔法廚藝、影片宣導等等…動態有帶動跳、大地遊戲、晚會表演等等……除了讓小朋友學習到宣導內容之外還教導小朋友一些生活常識，並寓教於樂。(補助款14511)</t>
  </si>
  <si>
    <t>在活動中希望大家能夠遵守營隊規則，活動結束後須把活動使用過的場地整理乾淨，對於活動希望所有隊員都能盡自己最大能力讓小朋友學到更多東西更開心的玩。</t>
  </si>
  <si>
    <t>101年6月29日-7月2日車城國小、7月4日-7月6日大平國小</t>
  </si>
  <si>
    <t>基服社15人，車城國小-33人、大平國小20人</t>
  </si>
  <si>
    <t>基服社15人，國小ㄧ年級~六年級共187人(北葉國小70人，枋寮國小117人)</t>
  </si>
  <si>
    <t>101年7月5日-7月7日 嘉義縣北美國小，101年7月9日-7月11日 嘉義縣六美國小</t>
  </si>
  <si>
    <t>香海社23人， 嘉義縣北美國小47人， 嘉義縣六美國小80人</t>
  </si>
  <si>
    <t>由於這次比賽是臨時辦的，所以有很多事情都沒有做好萬全的準備，也沒有時間及人員做足夠的宣導，但也因為如此知道下次所需要準備的東西了。</t>
  </si>
  <si>
    <t>足球社40人</t>
  </si>
  <si>
    <t>羽球社參加「第三屆“文藻盃”南區大專院校羽球聯合賽」-球隊隊員在第一場的時候明顯手腳放不開，以至於打起來綁手綁腳的執行技戰術方面也不盡理想。(補助款3166)</t>
  </si>
  <si>
    <t>師生505人</t>
  </si>
  <si>
    <t>101年11月19日至20日，南台校園</t>
  </si>
  <si>
    <t>宣傳時站點位置需有簽到表。</t>
  </si>
  <si>
    <t>國際志工社舉辦「海外志工分享講座」-邀請國合會海外志工來校演講，除增加社團同學之世界觀，也增加許多海外志工的資訊，受益良多。(配合款6590)</t>
  </si>
  <si>
    <t>社團學生50人</t>
  </si>
  <si>
    <t>101年11月14日，I104</t>
  </si>
  <si>
    <t>設備需事前檢查，簽到位置的設置應適當安排，避免場面混亂。</t>
  </si>
  <si>
    <t>學生議會參加「行政院青年輔導委員會101年學生自治人才推動計畫」活動- 透過論壇提綱方式，彼此交流意見，討論如何對學校社團及公共事務參與的提昇、身為各幹部之職責所在及對於學校之認同感的肯定。(補助款323)</t>
  </si>
  <si>
    <t>學生議會議長1人</t>
  </si>
  <si>
    <t>101年11月24日，高雄美麗島會廊一心廳</t>
  </si>
  <si>
    <t>希望學校對於全國性的學生自治組織研習、研討會，多鼓勵參噢，以利各校間之交流及學生自治組織更完善的參與校園公共事務。</t>
  </si>
  <si>
    <t>話劇社舉辦 「第七屆百世盃孝道創意表演競賽」活動- 以孝道為表演主軸，用舞蹈或戲劇等方式展現。(補助款15258)</t>
  </si>
  <si>
    <t>101年10月24日 N棟音樂廳</t>
  </si>
  <si>
    <t>整體活動主持人默契較差，需要加強培養控場氣氛。</t>
  </si>
  <si>
    <t>參賽學生150人</t>
  </si>
  <si>
    <t>101年11月18日 三連堂</t>
  </si>
  <si>
    <t>競技啦啦隊社辦理「101學年度啦啦隊安全措施一日研習」活動- 提昇系隊操作技巧安全觀念，有效降低意外傷害並加強意外處理及急救之基本觀念。(補助款8400)</t>
  </si>
  <si>
    <t>參賽學生400人</t>
  </si>
  <si>
    <t>課程講解應淺顯易懂部要太多的專有名詞，技巧練習時間應加長。</t>
  </si>
  <si>
    <t>基層文化服務社辦理「飢餓三十」-藉由30小時不進食來感受那些貧困的人們，希望大家發揮愛心幫助他們，只是僅僅100元，但對他們卻有很大的幫助。(配合款8408)</t>
  </si>
  <si>
    <t>球隊隊員的默契還不到，位在比賽中應變的想法不夠臨活，練習的時間太少以至於打法變的不合理。</t>
  </si>
  <si>
    <t>101年5月26日至27日 文藻外語學院育美館一樓羽球場</t>
  </si>
  <si>
    <t>羽球社10人</t>
  </si>
  <si>
    <t>學生議會舉辦「2012 -A全國大專校院學生自治組織議事年會」-透過論壇提綱方式，彼此交流意見，討論出如何讓學生對於學校社團及公共事務參與的提升、身為各幹部之職責所在及學生對於學校的認同感的肯定。(補助款9761)</t>
  </si>
  <si>
    <t>101年5月25日至26日 立法院集賢樓9樓大禮堂、監察院</t>
  </si>
  <si>
    <t>學生會3人</t>
  </si>
  <si>
    <t>劍道社參加「逢甲大學劍道社第七屆盛夏合同練習大會」-與本屆駱駝盃團體賽冠軍、個人賽亞軍的甲大學進行劍術之交流，以提升本校劍道社之劍道技術，並藉此增進兩校劍道社之情誼。(補助款2456)</t>
  </si>
  <si>
    <t>101年6月3日 逢甲大學體育館三樓</t>
  </si>
  <si>
    <t>排球社舉辦「帶動中小學」-由排球運動，讓參與的學生學習排球團隊合作的精神，提升其日後挫折忍受度，處理問題的能力和自我管理等後天人格特質的訓練，培養好的人格特質。(配合款6080)</t>
  </si>
  <si>
    <t>機械系協會參加「101年度全民國防教育-自立環保造筏飆英雄水上」-在競速方面拿到了2:14秒的佳績，並獲得總成績第三名。(補助款31715)</t>
  </si>
  <si>
    <t>101年8月4-5日 高雄左營蓮池潭</t>
  </si>
  <si>
    <t>系協會7人</t>
  </si>
  <si>
    <t>速度雖然重要，但團隊合作默契得更加努力。</t>
  </si>
  <si>
    <t>101年9月5日 三連堂</t>
  </si>
  <si>
    <t>學生自治會20人，參與活動學生約1000人。</t>
  </si>
  <si>
    <t>應告知社團至舞台區準備，及休息區垃圾清理。</t>
  </si>
  <si>
    <t>提前與服務學校進行洽談，核對行事曆提早規劃活動日期、內容，避免最後發生爭議或在活動進行期間發生不便，注意小朋友活動時的安全措施，避免小朋友受傷，讓活動能更完美的進行。</t>
  </si>
  <si>
    <t>101年3月21日-5月30日(每週三)，台南市中西區新南國小</t>
  </si>
  <si>
    <t>排球社7人，新南國小20人</t>
  </si>
  <si>
    <t>101年度第一學期心肺復甦術研習-本活動報名踴躍總計有159位師生出席，149位師生通過測驗，並取得由台灣緊急醫療救護訓練協會所核發之證照。(配合款21052)</t>
  </si>
  <si>
    <t>學生159人</t>
  </si>
  <si>
    <t>101年12月7日及12月19日  M棟集賢廳</t>
  </si>
  <si>
    <t>本活動學生報名踴躍，很快就額滿，但是許多學生缺席，以至於最後只有159人參加，其中有部份人提早離開，部份人考試不積極，以至於最後只有149人取得證照，未來辦理此類活動擬考慮收取保證金，以免意願不高的同學佔用名額。</t>
  </si>
  <si>
    <t>101年3月13日-5月29日(每週二)，台南市怡平里活動中心2F</t>
  </si>
  <si>
    <t>劍道社9人，安平、億載等國小8人</t>
  </si>
  <si>
    <t>斥候童軍社8人，新南國小20人</t>
  </si>
  <si>
    <t>101年3月23日-4月27日(每週五)，新南國小</t>
  </si>
  <si>
    <t>控管小朋友的能力要再多加強，建議時間上可以選擇較適合我們的時間。</t>
  </si>
  <si>
    <t>民謠吉他社「帶動中小學」-在幾次活動下來，小朋友們初步認識了吉他，對吉他有淺略了解後，學會了基本4大和絃甚至8大和絃，也學會了一些歌曲，進而激發小朋友們對吉他的興趣以及對音樂的熱忱。(配合款7250)</t>
  </si>
  <si>
    <t>上課內容要淺顯易懂。可以多互動，使教學更有趣。</t>
  </si>
  <si>
    <t>101年3月2日至5月25日(每週五) 新南國小</t>
  </si>
  <si>
    <t>民謠吉他社6人，新南國小12人</t>
  </si>
  <si>
    <t>國際志工社舉辦「英語文化教學課程-港東國小」-以大地遊戲分組競賽方式進行，不但學生一方面能將平時所學習的英語表現出來，一方面也可激勵學生學習如何營造團隊間默契。(補助款3836)</t>
  </si>
  <si>
    <t>全英語的教學使小朋友感到疲乏，可以利用一些字卡使小朋友了解，可以玩遊戲增加課程的趣味。</t>
  </si>
  <si>
    <t xml:space="preserve"> 101年5月26日 台南市港東國小</t>
  </si>
  <si>
    <t>國際志工社6人，港東國小42人</t>
  </si>
  <si>
    <t>可以再多一點時間宣傳，讓更多小朋友知道這個活動。若活動場地能夠在室內空曠的地方會更好!</t>
  </si>
  <si>
    <t xml:space="preserve"> 101年5月2日至16日(每週三、五) 台南市文元國小</t>
  </si>
  <si>
    <t>國標社9人，文元國小12人</t>
  </si>
  <si>
    <t xml:space="preserve"> 指導人員 必須先熟悉課程內容， 興達路程遙遠 行車需注意自身人車安全，材料運送不易 應有其他因應措施。</t>
  </si>
  <si>
    <t>101年2月25日至4月14日(每週六) 台南市興達國小</t>
  </si>
  <si>
    <t>陶藝社6人，學童40人</t>
  </si>
  <si>
    <t xml:space="preserve"> 活動期間可多與其他未曾接觸之學校團體接觸，可增進社團人脈。</t>
  </si>
  <si>
    <t>斥候童軍社舉辦「帶動中小學」- 服務的隊員彼此了解、信任、互助合作完成服務，達成出隊活動意義。(配合款9996)</t>
  </si>
  <si>
    <t>3班級榮譽競賽及班級幹部研習活動</t>
  </si>
  <si>
    <t>6進修部班級幹部研習營</t>
  </si>
  <si>
    <t>7進修部導師主題工作坊-陶塑學生核心價值</t>
  </si>
  <si>
    <t>10建立特色校園文化--獎勵勞作教育優良小組長</t>
  </si>
  <si>
    <t>4防震防災演練-校外賃居生篇</t>
  </si>
  <si>
    <t>5學生校外住宿安全輔導座談</t>
  </si>
  <si>
    <t>6校園安全志工研習</t>
  </si>
  <si>
    <t>2推動進修部毒品防制宣導活動</t>
  </si>
  <si>
    <t>工作策略：2-1-3菸害防制</t>
  </si>
  <si>
    <t>1推動菸害防制宣導活動</t>
  </si>
  <si>
    <t>策略2-1-3</t>
  </si>
  <si>
    <t>1導師業務工作坊</t>
  </si>
  <si>
    <t>4導師工作研討活動</t>
  </si>
  <si>
    <t>8進修部導師工作研討活動</t>
  </si>
  <si>
    <t>4提供住宿服務促進學校與學生間關係和諧</t>
  </si>
  <si>
    <t>5房東座談會</t>
  </si>
  <si>
    <t>6租屋博覽會</t>
  </si>
  <si>
    <t>7進修部學生急難慰問</t>
  </si>
  <si>
    <t>1新生輔導幹部研習</t>
  </si>
  <si>
    <t>2學生生涯輔導活動</t>
  </si>
  <si>
    <t>1辦理校園安全知能活動，強化處理人員本職學能與經驗交流，以維護校園與學生之安全。</t>
  </si>
  <si>
    <t>總計：3,101,515</t>
  </si>
  <si>
    <t>策略2-1-2</t>
  </si>
  <si>
    <t>5小團體輔導活動</t>
  </si>
  <si>
    <t>工作目標：2-3促進和諧關係</t>
  </si>
  <si>
    <t>工作策略：2-3-1落實性別平等教育</t>
  </si>
  <si>
    <t>工作策略：2-3-2強化導師功能，有效輔導學生學習及生涯發展，促進師生和諧關係</t>
  </si>
  <si>
    <t>2主任導師工作座談會</t>
  </si>
  <si>
    <t>3提升導師士氣鼓勵措施（獎勵績優導師）</t>
  </si>
  <si>
    <t>南台師生13人，菲國學生200人</t>
  </si>
  <si>
    <t>101年度學生事務與輔導工作參觀摩活動-原訂101年8月16-17日，因颱風此次活動延期辦理。(補助款1100)</t>
  </si>
  <si>
    <t>希望下次晚會內容可以在增加一些串場遊戲或戲劇，讓小朋友能夠共同參與，也拉長整個晚會的長度。</t>
  </si>
  <si>
    <t>101年3月10日-101年3月11日劍潭海外青年活動中心</t>
  </si>
  <si>
    <t>學生會1人</t>
  </si>
  <si>
    <t>學生會參加「101年青年領袖政策研習營」-讓青年有機會與總統、行政院長、中央各部會首長直接對話的機會，透過活潑生動的互動交流，讓政策規劃和推動更貼近青年的需求，同時也讓青年能在「知情」的基礎下參與公共政策討論和建言，增加實踐落實的可能性。(補助款185)</t>
  </si>
  <si>
    <t>時間安排得體，住宿地點良好，缺:活動會場有其他團體活動。建議:青輔會活動辦理得很好。</t>
  </si>
  <si>
    <t>社團負責人新舊社長暨指導老師約200人</t>
  </si>
  <si>
    <t>101年12月26日15:30~20:00，M棟集賢廳</t>
  </si>
  <si>
    <t>101學年度第一學期期末社團負責人暨指導老師會議-透過本次會議讓社團了解本學期此活動推展重點及各社團配合事項，開會過程中社團提問積極。(配合款96958)</t>
  </si>
  <si>
    <t>請同學務必守時，以求會議進行流暢。</t>
  </si>
  <si>
    <t>101年12月26日12:00~13:30，N103-3會議室</t>
  </si>
  <si>
    <t>社團幹部43人</t>
  </si>
  <si>
    <t>報到時間可延長，社團指導老師能優先考慮聘請校內教職人員。</t>
  </si>
  <si>
    <t>101年12月5日12:00~12:30，E棟玄關</t>
  </si>
  <si>
    <t>活動辦理時間為午餐時間，人潮不多， 分配於每週三，可考慮挑選於學期中其中一周整週舉行。</t>
  </si>
  <si>
    <t>101年12月27日 念慈堂四樓集賢廳</t>
  </si>
  <si>
    <t>熱舞社50人</t>
  </si>
  <si>
    <t>人力分配部分:活動前討論及列表，宣傳:宣傳部分強制規劃時間表，將原先自願改為安排固定時間要跑宣傳。</t>
  </si>
  <si>
    <t>熱門舞蹈社期末成果發表會活動- 與原先安排達成率約80%，人力分配部分急需加強及改進，活動前的宣傳部分要更積極。(配合款15000)</t>
  </si>
  <si>
    <t>101年12月23日 08：00-17：30，臺北市國父紀念館中山公園西側廣場</t>
  </si>
  <si>
    <t>話劇社參加「2012第七屆百世盃孝道創意表演競賽-大學院校及高中職全國總決賽」活動- 平日團聚製做劇本與積極排練以追求當日完美表現。努力構想巧思及創意，使話劇更別出心裁。得到全國銅鶴獎！。(配合款30415)</t>
  </si>
  <si>
    <t>排戲時間太倉促，完美程度還有待加強。</t>
  </si>
  <si>
    <t>話劇社13人</t>
  </si>
  <si>
    <t>1101年10月20日~101年12月19日，L棟、S棟、N棟、T棟</t>
  </si>
  <si>
    <t>除了T棟和S棟之外，大部分的擺設不易被看到，可增加裝設地點，並需要告示保護作品，時間規劃及比賽資訊應儘早公佈，使人有時間構想設計與製作。</t>
  </si>
  <si>
    <t>參與聖誕節裝置藝術創意設計競賽學生及全校師生</t>
  </si>
  <si>
    <t>學生會舉辦「聖誕節裝置藝術創意設計競賽」-為鼓勵本校學生創作之宗旨，並開創與發掘校園生活美學之各式「實驗性」、「開放性」、「公共性」、「可能性」，特規劃舉辦『聖誕節裝置藝術創意設計』徵件競賽。(配合款33178，補助款30000)</t>
  </si>
  <si>
    <t>要多多規劃細部分配才不會手忙腳亂，確認每個人都清楚活動流程，時間分配要更加明確。</t>
  </si>
  <si>
    <t>100學年度第2學期進修部師生座談會-工作報告、經驗分享、各班代表與學校主管面對面溝通協調。(補助款25465)</t>
  </si>
  <si>
    <t>101年4月17日，S708</t>
  </si>
  <si>
    <t>100學年度第2學期「學生校外住宿安全輔導座談會」-100學年度校外租賃工作成效說明、校外租屋安全評核說明、租屋小叮嚀、電價調整說明、、意見交流。(補助款10000)</t>
  </si>
  <si>
    <t>賃居生代表334人</t>
  </si>
  <si>
    <t>100年4月25日15時N棟音樂廳</t>
  </si>
  <si>
    <t>學生會舉辦「100學年度第二學期青春劇場6~8場」活動-社團用心表演讓現場氣氛熱烈迴響。提升表演社團知名度。(補助款9228)</t>
  </si>
  <si>
    <t>101年4/18、4/25、5/2，T棟玄關</t>
  </si>
  <si>
    <t>全校師生約300人</t>
  </si>
  <si>
    <t>動漫社參與「KDF07台南地區動畫漫畫成果展」- 提升南台知名度， 提升社會服務精神， 增進繪畫專長以及繪畫相關產業知識。(補助款612)</t>
  </si>
  <si>
    <t>動漫社17人</t>
  </si>
  <si>
    <t>手工藝社舉辦「帶動中小學藝術巧手」活動-藉由手工藝的教學帶領學員一同學習與創造，啟發孩童多元化興趣，體會手工藝樂趣，以推廣生工藝。 (配合款3156)</t>
  </si>
  <si>
    <t>手工藝社7人，開元國小2-6年級學童30人</t>
  </si>
  <si>
    <t>101年10月19日-101年12月7日(每週五)，台南市開元國小</t>
  </si>
  <si>
    <t>課程教學後的課餘時間，藉此輔導學員的課業與生活關懷，希望增進學員與社員的情感交流。</t>
  </si>
  <si>
    <t>國際志工社辦理「101年教育優先區中小學生寒假營隊活動-異想異想亮晶晶」- 小朋友三天中抄操滿滿的筆記，也記得許許多多的單字，希望他們難在快樂的學習中，讓英文程為一種興趣，(補助款8028)</t>
  </si>
  <si>
    <t>光鹽唱詩社辦理「101年教育優先區中小學生寒假營隊活動-好寶寶品格教育冬令營」- 增進小朋友的口語表達能力與人群相處能力。養成小朋友環境整潔自我做起的觀念，養成良好習慣。提升小朋友的道德觀，品德再教育。(補助款4323)</t>
  </si>
  <si>
    <t>手工藝社等5個社團辦理「101年教育優先區中小學生寒假營隊活動-心手相印愛地球」-活動對象為1-6年級學童，正是培養他們正確習慣的開始。穿插各種環保議題，養成良好習慣。提升小朋友的道德觀，品德再教育。(補助款4536)</t>
  </si>
  <si>
    <t>香海社辦理「101年教育優先區中小學生寒假營隊活動-LOVE、LIVE、LIFE生命體驗營」-希望透過三天的營隊活動，讓學童學習尊重，包容的理念。(補助款12501)</t>
  </si>
  <si>
    <t>全校住宿學生代表450人</t>
  </si>
  <si>
    <t>發問學生踴躍。希望能持續辦理。</t>
  </si>
  <si>
    <t>101年3月28日15:30~17:30 (N棟音樂廳)</t>
  </si>
  <si>
    <t>100年度第2學期學生宿舍座談會-1.實施「學生宿舍座會」學生有機會了解學校宿舍工作執行現況。2.實施宿舍座談參加人員有正面幫助，了解學生問題所在。3.可上達學生訴求，提升住宿品質。(補助款10000)</t>
  </si>
  <si>
    <t>斥候童軍社參加「全國高級中等學校2012年童軍社團暨四健會聯合大露營」-學到更多童軍技能，也認識更多童軍夥伴。(補助款1730)</t>
  </si>
  <si>
    <t>童軍社幹部9人、顧問及新生</t>
  </si>
  <si>
    <t>101年1月30日至2月3日，國立苗栗高級農工職業學校</t>
  </si>
  <si>
    <t>建議下次可以到南部舉辦。</t>
  </si>
  <si>
    <t>手語社舉辦「101年帶動中小學手語教學」-培育大學生社會責任及回饋，培養小學生對身心障礙者的關懷，自我成長.領導和教學的發展。(配合款3486)</t>
  </si>
  <si>
    <t>101年3月7日-28日，台南市北區大光國民小學</t>
  </si>
  <si>
    <t>對小朋友獎勵的期間，機動組沒能做好維持紀律的工作；備用獎勵過少；教學內容沒有定好。建議:教學內容提早定好，歌曲最為適合。</t>
  </si>
  <si>
    <t>手語社9人，大光國小30人</t>
  </si>
  <si>
    <t>炬光青年服務社辦理「家有一老如有一寶快樂伴老人」-讓老人家們感受到熱情與活力。 藉由做手工藝讓老人家們動動手、活動筋骨。 讓社員們了解服務社會的重要性。(補助款2974)</t>
  </si>
  <si>
    <t>風車讓老人回味童年，下次可以選類似的手工藝。 社員演唱的台語歌曲需再熟練一點。 首語表演歌曲稍短，下次選長一些的。</t>
  </si>
  <si>
    <t>101年3月31日，明興老人養護中心(台南市南區喜東里明興路320號)</t>
  </si>
  <si>
    <t>炬光青年服務社15人，明興老人養護中心老人23人</t>
  </si>
  <si>
    <t>101年1月15日至101年1月17日，地點:高雄休閒農場</t>
  </si>
  <si>
    <t>上課內容很好，加強我們團體意識。懂得調侃自己、娛樂他人。下次時間別排太緊湊。休息時間有點短。</t>
  </si>
  <si>
    <t>自治幹部88人</t>
  </si>
  <si>
    <t>師生500人</t>
  </si>
  <si>
    <t>101年11月24日，N棟音樂廳</t>
  </si>
  <si>
    <t>工作人員對於位置不夠熟悉；講師簽名拍照時間稍長。</t>
  </si>
  <si>
    <t>101年11月25日  國家圖書館</t>
  </si>
  <si>
    <t>國際志工社參與「2012青年國際行動 all in one 成果分享大會師」活動-講師將完成任務歸國後的經驗分享及豐碩成果交流，讓學生增進海外視野，增進知識。(配合款6066)</t>
  </si>
  <si>
    <t>國際志工社3人</t>
  </si>
  <si>
    <t>可在增加座位及簽到處的安排。</t>
  </si>
  <si>
    <t>學生會舉辦「101學年度第一學期青春劇場(管樂社)」-讓未加入社團的同學了解社團活動及內容，吸引各位大學生多多充實自己大學生活，讓人生多采多姿青春不留白。(配合款2808)</t>
  </si>
  <si>
    <t>表演社團36人</t>
  </si>
  <si>
    <t>101年10月17日，E棟玄關</t>
  </si>
  <si>
    <t>學生會舉辦「101學年度第一學期青春劇場(國標社、啦啦隊社)」-讓新生瞭解社團的性質並有機會觀賞社團精彩演出，使校內社團風氣大幅提昇。(配合款2738)</t>
  </si>
  <si>
    <t>學生1人</t>
  </si>
  <si>
    <t>101年10月19日，地點：靜宜大學</t>
  </si>
  <si>
    <t>希望學校能多加鼓勵學生參與此類活動，藉以增進各校間學生自治組織之互相交流與經驗分享。</t>
  </si>
  <si>
    <t>學生會舉辦「101學年度第一學期青春劇場(嘻哈社)」-讓新生瞭解社團的性質並有機會觀賞社團精彩演出，使校內社團風氣大幅提昇。(配合款2265)</t>
  </si>
  <si>
    <t>表演社團30人</t>
  </si>
  <si>
    <t>101年10月3日，E棟玄關</t>
  </si>
  <si>
    <t>活動辦理時間為午餐時間，人潮不多， 分配於每週三，可考慮挑選於學期中其中一週整週舉行。</t>
  </si>
  <si>
    <t>活動辦理時間為午餐時間，人潮不多， 可考慮挑選於學期中其中一週整週舉行。</t>
  </si>
  <si>
    <t>讓各社團藉此機會達到宣傳效果，提高社團風氣。</t>
  </si>
  <si>
    <t>召開101學年第1學期各類獎助學金審查會議-審查各類獎助學金名單，盡速確認獎助名單。(配合款980)</t>
  </si>
  <si>
    <t>審查委員12人</t>
  </si>
  <si>
    <t>101年11月14日，地點N103室</t>
  </si>
  <si>
    <t>審查辦法有待修改。</t>
  </si>
  <si>
    <t>參與學務輔導工作人員及學生34人</t>
  </si>
  <si>
    <t>101年11月9-10日  中原大學</t>
  </si>
  <si>
    <t>研習觀摩中，了解學務工作處理之優缺點。建議該活動由學務處各組輪流辦理，以增進學務同仁辦理活動之經驗。</t>
  </si>
  <si>
    <t>學生會舉辦「101雲嘉南區志工大學青年志工服務研討會暨服務成果展行前會」-為展現青年志工活力，辦理行前彩排，經由兩次的彩排與練，讓與會學生更能掌握活動當天的流程及表演程序。(配合款12760)</t>
  </si>
  <si>
    <t>表演社團171人</t>
  </si>
  <si>
    <t>101年10月19日至22日，E棟13樓國際會議廳</t>
  </si>
  <si>
    <t>兩次彩排在通知方面有點臨時，導致在連絡社員方面無法確實；透過彩排、社員在流程上都更能進入狀況。</t>
  </si>
  <si>
    <t>學生議會議長參舉「教育部101年全國大專校院學生領導幹部公民素養」活動-透過論壇提綱方式，彼此交流意見，討論出如何讓學生對於學校社團及公共事務參與的提升、身為各幹部之職責所在及學生對於學校的認同。(配合款250)</t>
  </si>
  <si>
    <t>畢聯會副會長參加「中華民國各界慶祝101年青年節籌備委員會第一次開會」-籌備中華民國各界慶祝101年青年節表揚大會。(補助款798)</t>
  </si>
  <si>
    <t>101年2月23日，台北市松江路219號</t>
  </si>
  <si>
    <t>畢聯會副會長1人</t>
  </si>
  <si>
    <t>會議時間過長，希望能提高執行力快速結束會議。</t>
  </si>
  <si>
    <t>101年2月27日，台北市松江路219號</t>
  </si>
  <si>
    <t>會議時間過長需加速。</t>
  </si>
  <si>
    <t>畢聯會副會長參加「中華民國各界慶祝101年青年節籌備委員會第二次開會」-籌備中華民國各界慶祝101年青年節表揚大會。(補助款1200)</t>
  </si>
  <si>
    <t>101年3月2號、101年3月9號、101年3月17號，台北市松江路219號</t>
  </si>
  <si>
    <t>101年4月13日，N103-3</t>
  </si>
  <si>
    <t>單位主管12人</t>
  </si>
  <si>
    <t>會議準時開始。審查委員無法出席，請指派代表出席。</t>
  </si>
  <si>
    <t>將第一天課程排至中午過後開始。 多增加有關學生自治或學生會實務等相關課題。 增加更多實地演練的時間。</t>
  </si>
  <si>
    <t>學生34人</t>
  </si>
  <si>
    <t>學生議會舉辦「100學年度議事規則研習營」-介紹大專校院學生議會及其它自治組織之組織架構及其運作，並研習議事學之理論與實務，促進議事學研究風氣，培養具有民主素養、議事效率之議事員，以捍衛正義、公平競爭、深化民主、共創理想的公民社會。(配合款16868，補助款81604)</t>
  </si>
  <si>
    <t>學生自治會舉辦「100學年度第二學期期中社團負責人會議」-各社團踴躍發表意見。 開會過程中，照程序進行，流程順暢。(補助款7218)</t>
  </si>
  <si>
    <t>社團負責人計84人</t>
  </si>
  <si>
    <t>101年4月18日、18:30~21:00，L008</t>
  </si>
  <si>
    <t xml:space="preserve">各幹部應事先做好完善的功課，才能使各社團得到正確的資訊。 應明確分配好所有的工作，才不會導致工作人員工作量不一。 </t>
  </si>
  <si>
    <t>童軍社舉辦「青年自組團隊校園說明會暨教育優先區說明會」活動-更加了解志願服務的樂趣，工作人員要更加了解自己的工作內容。(補助款6106)</t>
  </si>
  <si>
    <t>101 年3月28日，南台科技大學L008</t>
  </si>
  <si>
    <t>建議:事前準備要更快速、完善。</t>
  </si>
  <si>
    <t>童軍社15人，南台學生59人</t>
  </si>
  <si>
    <t>命理研究社舉辦「募發票」- 命理，讓學生更了解自我；服務，讓學生更了解社會。 培養學生的人文素養，以及服務的精神。(補助款1496)</t>
  </si>
  <si>
    <t>101年3月17日， 台南火車站</t>
  </si>
  <si>
    <t xml:space="preserve"> 為什麼穿上背心，又那麼多限制。什麼都不行做!! 大合照時間可以快點。</t>
  </si>
  <si>
    <t>命理研究社10人</t>
  </si>
  <si>
    <t>手工藝社舉辦「101年全國社團評鑑」- 藉由評鑑的機會，增進社團內社員彼此的情感，也得以讓新任社團幹部了解到社團的背景、文化背景，與社團組織和運作。(補助款20020)</t>
  </si>
  <si>
    <t>手工藝社4人</t>
  </si>
  <si>
    <t>從活動回饋表，學生對於影片欣賞的反映普遍喜歡，尤其加上小獎品有獎徵答，學生參與動機提升，挑選的影片讓學生覺得很感動，願意將來有機會再參與，因此建議將來再辦類似活動時，需要挑選好片，讓學生更踴躍參與。</t>
  </si>
  <si>
    <t>101年3月22日~101年5月31日；南台科技大學</t>
  </si>
  <si>
    <t>有興趣之全校師生；共約496人次，工作人員共約20人次</t>
  </si>
  <si>
    <t>101年6月13日；N棟文炳館音樂廳</t>
  </si>
  <si>
    <t>日夜間部主任導師、各班級導師及學務處各組工作人員計419人。</t>
  </si>
  <si>
    <t>因部分老師遲到，會議無法準時開始，但由於導師發言踴躍未準時結束，下次會議多宣導加強請導師務必準時出席。</t>
  </si>
  <si>
    <t>100學年度第2學期「期末導師工作研討會」- 校長親自主持會議並全程參與，因此「問題討論與臨時動議」時間，引發導師們踴躍發言與提議，並由權責單位主管立即給予回覆。(補助款26500)</t>
  </si>
  <si>
    <t>101學年度第一學期友善校園清潔美化競賽活動-全校系所專業教室及教室死角徹底打掃，校園水溝及陰暗角落因加強清掃，不會有蚊蠅孳生。(配合款31000，獎品21900)</t>
  </si>
  <si>
    <t>登山社社員50人</t>
  </si>
  <si>
    <t>101年12月15日  榕園</t>
  </si>
  <si>
    <t>建議:下次活動地點可選在文走廊， 參加人數有待加強， 活動主題要更明顯。</t>
  </si>
  <si>
    <t>101年11月21日， M棟集賢廳、S104</t>
  </si>
  <si>
    <t>參賽者、參觀者、評審師長共約100人</t>
  </si>
  <si>
    <t>101年12月5日， M棟集賢廳</t>
  </si>
  <si>
    <t>親善大使服務社舉辦「第九屆親善大使選拔初選活動(培訓)」活動- 經過選拔出的菁英後，再次培訓後做出決選，選出菁英中的菁英，為校出隊服務提昇本校形象 。(配合款14042)</t>
  </si>
  <si>
    <t>活動時間安排、場地佈置可再更完善。</t>
  </si>
  <si>
    <t>親善大使服務社舉辦「第九屆親善大使選拔活動(決選)」活動- 因應本校各項國際性會議及活動頻繁，且為擴大青年學子服務社會之領域，藉此舉辦選拔活動，並經初選、決選兩階段性選拔，選出具有親切和善、才貌雙全及服務熱誠之學生加入親善大使團隊。(配合款79473)</t>
  </si>
  <si>
    <t>各級長官都能於會場中當場回應同學問題，有助於師生間之雙向溝通。希望校方對於學生所提問題能真正改進。</t>
  </si>
  <si>
    <t>101學年度第1學期校園「國際校園人權教育」交流宣導活動--邀請美國人權大使Johan Khalilian和第九屆台灣人權大使代表陳睿謙蒞臨演講，播放影片道出人權的歷史，讓同學瞭解自身的權利，團結就是力量，多關心別人，就能減少霸凌事件的發生。(配合款6000補助款7000)</t>
  </si>
  <si>
    <t>101年11月28日下午13:30至17:50於L棟演講廳</t>
  </si>
  <si>
    <t>本校學生共計187人</t>
  </si>
  <si>
    <t>會後許多學生向Johan Khalilian和陳睿謙索取簽名，並分享自己的經歷和想當人權志工的意願，讓他們相當感動，表示希望明年能夠繼續來南台。</t>
  </si>
  <si>
    <t>101年11月21日15時M棟集賢廳</t>
  </si>
  <si>
    <t>活動因學生熱烈參與，賽程緊湊，剛開賽及檢錄處較零亂。</t>
  </si>
  <si>
    <t>101年5月16日；南台校園</t>
  </si>
  <si>
    <t>參賽116人，學輔工作人員44人</t>
  </si>
  <si>
    <t>100學年度第2學期「學生心理健康講座」-活動上學生參與的出席率大都維持在30位左右，這次宣傳活動有請輔導股長協助宣傳，因此參與率較高。(補助款20002)</t>
  </si>
  <si>
    <t>101年3月14日-5月31日，南台科大校園</t>
  </si>
  <si>
    <t>101年12月01日，麻豆區港尾國小</t>
  </si>
  <si>
    <t>國際志工社30人，台南市麻豆區港尾國小1~6年級生共計34人</t>
  </si>
  <si>
    <t>白板會反光因教室空間太小。確實掌控小朋友的去向。 對講機的使用確保幹部們一人一支對講機。</t>
  </si>
  <si>
    <t>足球社舉辦「帶動中小學」活動-這次的活動，除了原定的7個周末南台科大足球社的學生到台南高商作服務學習以外，活動期間結束後每周仍然持續的進行足球指導，目的是希望台南高商的學員不會因為活動結束後就終止對學習的足球與成長，在活動期間我們看見了不少學生的進步，讓足球社的成員有出乎意料的成就感。(配合款7850)</t>
  </si>
  <si>
    <t xml:space="preserve">2012年10月27日 至2012年12月8日(每週六、日)，台南市國立台南高商 </t>
  </si>
  <si>
    <t>足球社10人，台南市國立台南高商 共計70人</t>
  </si>
  <si>
    <t>劍道社舉辦「帶動中小學-劍康樂道」活動-培養學員學習劍道武術的精神與技術，幫助學童適應艱辛的環境。(配合款4816)</t>
  </si>
  <si>
    <t>學長傳承不夠完全，應製作重點注意事項表。</t>
  </si>
  <si>
    <t>劍道社6人，台南市國小學童 6人(安平、新南、億載、西門、慈濟國小)</t>
  </si>
  <si>
    <t>第九屆親善大使參賽者；共66名</t>
  </si>
  <si>
    <t>因應各系幹部時間，將會議時間訂於中午12:00舉行，因部分幹部下午第1節有課，散會時間將再加強</t>
  </si>
  <si>
    <t>101年11月13日，S708</t>
  </si>
  <si>
    <t xml:space="preserve"> 本次團慶大會，事前的規劃與現場內部可說是規劃的十分完善，有小天使（中正大學學生）所下去分團隊各團管理，有效的能讓各團隊清楚明瞭現在的情況，並且告知一切的流程，提醒許多小細節，此項活動可說是非常完美，並且最後以一國元首的致詞，替此次的團慶大會，畫下完美句點。</t>
  </si>
  <si>
    <t>跆拳道社舉辦「帶動中小學」- 利用這一次帶動高中跆拳運動的機會，將大學生在社團所學發揮至高中社團中，在課堂上除了學習跆拳道外，課後閒暇與高中生進行良性互動與溝通，培養大學生帶動的能力與溝通的技巧，藉此拉近彼此關係，建立兩校社團的良好互動關係。(配合款3456)</t>
  </si>
  <si>
    <t>101年9月29日-12月1日(每週六)，裕民里社區活動中心</t>
  </si>
  <si>
    <t>事前資料要確認。</t>
  </si>
  <si>
    <t>101年9月25日至12月26日大橋國小。每周二、四早上8:00~8:40，每周三下午12:30~13:30</t>
  </si>
  <si>
    <t>活動名稱可以更有包裝以吸引學生參與。</t>
  </si>
  <si>
    <t>101年3月17日， 弘光科技大學 毓麟館</t>
  </si>
  <si>
    <t>2012年1月18-20日海佃國小</t>
  </si>
  <si>
    <t>台語社16人，海佃國小22人</t>
  </si>
  <si>
    <t xml:space="preserve"> 透過獎勵的方式，表揚與鼓勵學員，增加他們的自信心。</t>
  </si>
  <si>
    <t>學生會舉辦「101學年度第一學期名人講座」-邀請兩性作家吳若權先生蒞校演講，增進南台學子之人文素養，涵融並進，追求卓越。(補助款9033)</t>
  </si>
  <si>
    <r>
      <t>進修部導師1</t>
    </r>
    <r>
      <rPr>
        <sz val="12"/>
        <rFont val="新細明體"/>
        <family val="1"/>
      </rPr>
      <t>5</t>
    </r>
    <r>
      <rPr>
        <sz val="12"/>
        <rFont val="新細明體"/>
        <family val="1"/>
      </rPr>
      <t>0人</t>
    </r>
  </si>
  <si>
    <t>101年4月11日N棟文炳館音樂廳</t>
  </si>
  <si>
    <t>進修部導師輔導知能-1.100-1導師輔導知能研習，邀請雲林縣警察局婦幼警察隊組長吳啟安先生演講，講題為：「性侵害與性騷擾認識與防治」。(補助款24898)</t>
  </si>
  <si>
    <t>此次進修部師生齊聚一堂，學習正向心理學，相信必能增進師生溝通的輔導知能與成效。</t>
  </si>
  <si>
    <t>光鹽唱詩社8人，大橋國小1-2年級生160人</t>
  </si>
  <si>
    <t>陶瓷藝術社舉辦「興達國小陶藝教學 動手捏泥巴」-同學在手捏部分，能發揮創意，把所學到陶藝技巧，作一個統整應用，並獨立完成作品，而這些作品在成果發表會，能讓更多學生家長，認識陶藝，使大眾產生興趣，進而推廣南人陶藝。(補助款9084)</t>
  </si>
  <si>
    <t>布袋戲研習社10人，觀眾約50人</t>
  </si>
  <si>
    <t>101年12月5日 三連堂前廣場</t>
  </si>
  <si>
    <t xml:space="preserve"> 武戲招式太少，劇本需再改進， 操偶師要定偶， 劇本要寫精簡版，要事先試影片是否能播映。</t>
  </si>
  <si>
    <t>布袋戲研習社舉辦「動態展-四海遊俠一生傳之六道天劫」活動-以傳統戲劇表演，帶給不少人的一種回憶，布袋戲的傳統一直傳續下去，雖說天候不佳，但還是有熱情的觀眾前來觀賞。(補助款19000)</t>
  </si>
  <si>
    <t>熱舞社參加「愛迪達盃全國熱舞對抗賽」- 認識到不少大專院校的熱舞社，看到同事跳舞的每個人的努力，將這趟經驗告知學弟妹，讓本校熱愛街舞的同學更加努力。(補助款4560)</t>
  </si>
  <si>
    <t>101學年度第1學期「防護團暨校安人員知能活動」-火災、地震逃生及處理要領，各項消防器材使用說明及實務操作。(配合款2000，補助款6000)</t>
  </si>
  <si>
    <t>外籍學生參加人數踴躍，活動期間興致也很高，都希望明年再辦理，材料稍嫌不足，小小遺憾，希望能持續辦理。</t>
  </si>
  <si>
    <t>101學年第1學期學生宿舍中秋節休閒健康活動-讓同學對中秋節有所認知，並實際製作月餅，達寓教於樂外，也藉此達到月圓人團圓真正目標。(配合款30000)</t>
  </si>
  <si>
    <t>101年度第1學期學生宿舍座談會-了解學生住宿情形，協助解決同學住宿問題，並改進宿舍設施及管理。(補助款10000)</t>
  </si>
  <si>
    <t>101學年度第1學期「社區交通安全宣導教育」活動-對於鄰近學校在交通安全教育上有多樣化的宣導，對社區交通安全維護上有很大的幫助。(補助款14720)</t>
  </si>
  <si>
    <t>鄰近學校及社區民眾共680人</t>
  </si>
  <si>
    <t>101年11月13日至15日，地點:永仁高中、大灣高中</t>
  </si>
  <si>
    <t>建議宜再增加宣導軟體，如交通安全宣導影片及圖片等；宣導時間、次數再加強，以增加社區學校交通安全宣導成效。</t>
  </si>
  <si>
    <t>師生109人</t>
  </si>
  <si>
    <t>101年11月16日，T0111教室</t>
  </si>
  <si>
    <t>101年度下半年「性教育宣導」健康講座活動-邀請署立台南醫院副院長劉明道醫師蒞校演講，將性教育內容作一完整的演說，有獎徵答同學也踴躍搶答。(配合款5000)</t>
  </si>
  <si>
    <t>活動有準備獎品，同學們都很認真聽講，效果很好，會場秩序良好。</t>
  </si>
  <si>
    <t>100學年度第1學期「期末導師工作研討會」-戴謙校長頒發100學年度第一學期「教育有愛」計有8位老師獲獎、校外賃居訪視績優導師共15位及性別平等意識教學評量優良教師獎10位。整體會議程序順暢，藉由老師們熱烈的問題討論與建議，可以協助學生事務工作做的更好。(補助款23200)</t>
  </si>
  <si>
    <t>日夜間部主任導師、各班級導師及學務處各組工作人員計389人。</t>
  </si>
  <si>
    <t>全校住宿學生3200人</t>
  </si>
  <si>
    <t>101年2月4日至5日、2月11日至12日(各宿舍)</t>
  </si>
  <si>
    <t>為防止宿舍停車空間不足而造成車輛堵塞的現象，交服社增加人力來協助同學行李搬運及引導車輛改至停車場，造成人力負擔。本學期將規劃志工來協助行李搬運、交通引導及宿舍內各項服務工作，來減輕宿舍幹部及交服社的工作量。</t>
  </si>
  <si>
    <t>100學年第二學期學生宿舍進住相關活動-在規定的時間內完成完成各項宿舍進住的事項。進住流程安排適當，能維持良好的進住空間。提供協助行李的搬運及大型的停車空間，使宿舍前交通較為疏暢，不至於造成打結而阻塞。以上安排增加進住流程通暢，並能在時間內完成，秩序良好。(補助款30000)</t>
  </si>
  <si>
    <t>愛心志工社成立說明會-透過本活動吸引過往未參與學生社團的南台優秀人才瞭解參與社圖的好處，並能穿針引線讓這些同學能夠在未來能夠為國家社會盡一份心力。(配合款1310)</t>
  </si>
  <si>
    <t>101年2月29日 15:00~17:00，L008</t>
  </si>
  <si>
    <t>未來需有更多人手幫忙籌辦聯絡事宜，以利增加參加人員數量。</t>
  </si>
  <si>
    <t>學生27人</t>
  </si>
  <si>
    <t>羽球社舉辦「2012彰化師大羽球錦標賽」-本次參加選手蔡宗憲同學，榮獲一般組男子單打賽，並列第五名。(補助款1235)</t>
  </si>
  <si>
    <t>這次參加2012彰化師大羽球錦標賽，有榮獲佳績之外，也同時增進自己的球技，增加自己的比賽經驗，如果有機會，可以多多參加。</t>
  </si>
  <si>
    <t>101年2月25日(六)、26日(日)，國立彰化師範大學</t>
  </si>
  <si>
    <t>羽球社2人</t>
  </si>
  <si>
    <t xml:space="preserve"> 上課的時間太緊湊。進住宿舍點名時花太多時間。在營隊開始前一天才收到報到通知，對較遠地區的學校真的很不方便。</t>
  </si>
  <si>
    <t>101年2 月 7 日至 2 月 11 日。共計五天四夜。聖約翰科技大學</t>
  </si>
  <si>
    <t>學生議會2人</t>
  </si>
  <si>
    <t xml:space="preserve"> 希望這個活動以後可以多增加運動體育類的課程。</t>
  </si>
  <si>
    <t>2012年1月18-19日林鳳國小</t>
  </si>
  <si>
    <t>崇德青年服務社18人，林鳳國小65人</t>
  </si>
  <si>
    <t>101年1月18日至101年1月20日，南投縣南投市嘉和國小</t>
  </si>
  <si>
    <t>基層文化服務社15人，嘉和國小100人</t>
  </si>
  <si>
    <t>101年1月18、19、20日，興達國小學生163人</t>
  </si>
  <si>
    <t>炬光青年服務社25人，興達國小學生163人</t>
  </si>
  <si>
    <t>手語社17人，深坑國小學生48人</t>
  </si>
  <si>
    <t>101年1月18日至1月20日深坑國小</t>
  </si>
  <si>
    <t xml:space="preserve"> 時間掌握不足 及活動行程安排過少， 活動時間要掌控好，以免延誤下個活動進行。</t>
  </si>
  <si>
    <t>斥堠童軍社30人，德高國小學生48人</t>
  </si>
  <si>
    <t>101年1月18日至1月19日德高國小</t>
  </si>
  <si>
    <t>大地遊戲時間太長。時間中卡太多活動，以至於沒辦法如期完成應做之事。建議:1.下次可以提早一點準備。</t>
  </si>
  <si>
    <t>101年1月18日至1月20日南投縣中寮鄉爽文國小</t>
  </si>
  <si>
    <t>下次申請學校時注意是否與別間學校衝突，避免像這次一樣無法申請經費。 希望活動時間能夠長一些。</t>
  </si>
  <si>
    <t>基層文化服務社12人，爽文國小84人</t>
  </si>
  <si>
    <t>國際志工社29人，鹽水國小132人</t>
  </si>
  <si>
    <t>101年1月18日至1月20日鹽水國小</t>
  </si>
  <si>
    <t>這次活動所遇到的大問題，下一屆的營隊活動可以避免再度發生，努力盡責的把營隊辦到最好，不僅可以證明自己，更可以發揚學校形象也可宣揚青輔會與教育部之美譽。</t>
  </si>
  <si>
    <t>101年1月18-20日岸內國小</t>
  </si>
  <si>
    <t>國際志工社20人，岸內國小63人</t>
  </si>
  <si>
    <t>101年1月19日~1月21日，台南市西港區成功國小</t>
  </si>
  <si>
    <t>光鹽唱詩社22人，成功國小55人</t>
  </si>
  <si>
    <t xml:space="preserve"> DIY的教材DVD需要事先看過，才知道需要預備哪些工具， 話劇的道具需要事先都預備好。</t>
  </si>
  <si>
    <t>因颱風此次活動延期辦理。</t>
  </si>
  <si>
    <t>101年10月至12月F棟202諮商組團諮室</t>
  </si>
  <si>
    <t>學生會會員60人及學輔工作人員30人</t>
  </si>
  <si>
    <t>101.1進修部自治幹部領導才能研習營- 幹部與同學互動佳，以小隊方式帶領同學們進行課程闖關與培養互動性、向心力與親和力。活動安排內容豐富，以遊戲的方式進行引導教學，過程愉快順暢，學習正確的心態，教導努力與收穫。(補助款139444)</t>
  </si>
  <si>
    <t>時間上的安排並沒有精準的掌控，導致拖到一點流程。臨時的雨天，有準備完善的雨天備用方案，非常值得記錄。活動所需道具沒有準備完好，導致活動進行中缺少獎品。幹部人員很關懷學員，這一點做得很好。</t>
  </si>
  <si>
    <t>101年11月18-19日；地點：金嶺渡假休閒園區 - 九層嶺</t>
  </si>
  <si>
    <t>學務處舉辦「101學年第1學期第8 次組長會議」-檢討上學期行政得失及下學期業務相關活動，期使學務處處務運作在下學期能夠順利進行。(配合款263)</t>
  </si>
  <si>
    <t>101年12月24日，六宿前操場</t>
  </si>
  <si>
    <t>學生會舉辦「第三屆南方聖誕節」-每年都以不同的主題方式來呈現，本次活動以「期望」為主題，以「交換禮物」為活動中心，期望藉著交換的活動，相互交換彼此的關心。(配合款70000)</t>
  </si>
  <si>
    <t>本活動恭請校長、副校長出席勉勵，並將結合網路訊息與文宣等訊息公告，擴大參與層面與辦理成效，提昇本校辦學能見度。</t>
  </si>
  <si>
    <t>學生會舉辦「101學年度第一學期青春劇場(第7場)」-社團用心表演，現場反應熱絡。(配合款3675)</t>
  </si>
  <si>
    <t>表演社團20人</t>
  </si>
  <si>
    <t>101年12月27日、28日，手工藝社辦</t>
  </si>
  <si>
    <t>手工藝社「102年全國社團評鑑前置作業」-讓新任社團幹部瞭解到社團的背景、文化，與社團組織和運作。(補助款9069)</t>
  </si>
  <si>
    <t>藉由評鑑的機會，增進社員彼此的情感。</t>
  </si>
  <si>
    <t>101年12月16日，大東夜市</t>
  </si>
  <si>
    <t>手工藝社參加「跨校聯合參與2012歲末有愛嘉年華會」活動-藉此活動結合社區，以F世代青年的青春新活力，展現好國民的模範。(補助款7800)</t>
  </si>
  <si>
    <t>手工藝社員10人</t>
  </si>
  <si>
    <t>希望能夠增加彼此間的向心力，提高社團對社區服務的經驗。</t>
  </si>
  <si>
    <t>進修部校園競賽活動「進修部第12屆學生會GCMX才藝競賽」- 這次活動進修部學生踴躍報名，參觀人數眾多且熱情。 場地佈置精緻完美。 主持人、工作人員帶動氣氛與現場觀眾互動良好。 時間控制規劃完善，作法及方向正確，對於整個會場氣氛良好， 能促進校園和諧，友善校園。(配合款30060)</t>
  </si>
  <si>
    <t>全校學生12000人，237班</t>
  </si>
  <si>
    <t>101年12月12日(三) ，南台校園</t>
  </si>
  <si>
    <t>可以加強部分，邀請精神科醫師介紹如何辨別有此傾向學生提早預防。</t>
  </si>
  <si>
    <t>100學年度第2學期房東座談會-校外租賃安全評核說明及宣導、糾紛處理及電費調整討論、意見交流。(配合款5000)</t>
  </si>
  <si>
    <t>房東代表28人</t>
  </si>
  <si>
    <t>101年4月23日19-20時，L007會議室</t>
  </si>
  <si>
    <t>建議學校加強校外賃居生活教育。</t>
  </si>
  <si>
    <t>各行政單位主管及各班2名代表共270人</t>
  </si>
  <si>
    <t>各級長官都能於會場中當場回應同學問題，有助於師生間之雙向溝通。希望校方對於學生所提問題能真正改進。</t>
  </si>
  <si>
    <t>101年3月15日 pm12:50-pm2:40 L008</t>
  </si>
  <si>
    <t>這次大專盃中,要檢討的地方應該是默契的部分雙打的默契不好以至於失誤連連。</t>
  </si>
  <si>
    <t>此次活動還沒有將效率用到最好，經過這次的經驗，我相信下次我們會更熟悉流程，與障礙排除。</t>
  </si>
  <si>
    <t>101年3月5-20日，M棟貴賓室</t>
  </si>
  <si>
    <t>布袋戲研習社辦理「2012南區青年社團嘉年華」- 吸引青少年至少6000人至活動現場 ，推廣健康休閒活動，讓青年多接觸戶外活動，提供200個社團經驗交流的平台。(補助款1180)</t>
  </si>
  <si>
    <t>國際志工社舉辦「海外志工團電腦整修暨活動培訓」-因目前志工服務走向國際，將愛心傳出去，將服務的地區擴展到世界各地。將學校原本要回收的電腦，送給有需要的人們，也教他們使用，自己也從中學習到做事態度與科技知識，還有國際觀，這次志工活動最大收穫的是我們。(補助款8000)</t>
  </si>
  <si>
    <t>崇德青年服務社辦理「101年教育優先區中小學生寒假營隊活動-人文素養體驗營」-學員藉由各類不同的課程及團康活動等，培養多元興趣及能力。協助學童擁有正當的暑期休閒活動及興趣。藉由創作及戲劇演出，加深學童對環保的了解及認同。(補助款1830)</t>
  </si>
  <si>
    <t>台語社辦理「101年教育優先區中小學生寒假營隊活動-科學小博士愛地球」-藉由動動自己的小手與實際去參與、體驗活動，透過這樣的方式，教導小朋友更了解本土語言，因此也能增加他們在日常生活中運用閩南語交談的機會。(補助款5746)</t>
  </si>
  <si>
    <t>基層文化服務社辦理「101年教育優先區中小學生寒假營隊活動-健康新主張 無菸無毒新環境」- 小朋友從活動中學習到許多東西，得到溫暖以及快樂。(補助款10560)</t>
  </si>
  <si>
    <t>炬光青年服務社辦理「101年教育優先區中小學生寒假營隊活動-冬令營之興達特攻隊」-讓小朋友有正當休閒育樂、身體保健，及激發其創造力、想像力，鍛鍊其體力、耐力。讓社員們了解服務社會的重要性。(補助款6928)</t>
  </si>
  <si>
    <t>手語社辦理「101年教育優先區中小學生寒假營隊活動-健康手羽營」-帶動中小學手語及羽球相關知識成長進步良多。(補助款4964)</t>
  </si>
  <si>
    <t>斥堠童軍社辦理「101年教育優先區中小學生寒假營隊活動-FUN寒假趣」- 培養思考能力獨立思考與夥伴一起完成。服務的隊員彼此了解、信任、互助合作完成服務，達成出隊活動意義。(補助款371)</t>
  </si>
  <si>
    <t>基層文化服務社辦理「101年教育優先區中小學生寒假營隊活動-環保小尖兵 你我來做起 教育宣導育樂營」- 小朋友從活動中學習到許多東西，得到溫暖以及快樂。(補助款8253)</t>
  </si>
  <si>
    <t>國際志工社辦理「101年教育優先區中小學生寒假營隊活動-異想異想亮晶晶」- 為了拉近我們和小朋友的距離，我們開始了解凍、團康……等等。如此一來我們就順利的融入小朋友世界，開始進行一整天的課程，小朋友從活動中學習到許多東西，得到溫暖以及快樂。(補助款9392)</t>
  </si>
  <si>
    <t>研習觀摩中，了解學務工作處理之優缺點。</t>
  </si>
  <si>
    <t>101年6月24日〈星期日〉高雄市燕巢區威靈寺廣場</t>
  </si>
  <si>
    <t>熱舞社8人及全國各大專院校生</t>
  </si>
  <si>
    <t>熱舞社參加「2012燕巢區街舞大賽暨珍惜水資源宣導活動」-我們以舞蹈提倡健康新生活，因為有出去比賽，與各方面的人有所接觸，增加了社交能力，展現南台學生不只課業頂尖，連運動神經也十分傑出。(配合款2624)</t>
  </si>
  <si>
    <t>這次比賽完的心得自己的最大的缺點應該是心態的問題不夠果斷，結果就會表現不好，再來會慢慢解決這個問題。</t>
  </si>
  <si>
    <t>羽球社12人</t>
  </si>
  <si>
    <t>101年6月28日(四)至101年7月1日(日)，成功大學</t>
  </si>
  <si>
    <t>羽球社參加「2012年第十九屆成大全國大專院校羽球公開賽」-這次成大比賽來的人幾乎都是有備而來的，收穫很多讓我們知道自己還有哪些要加強。(配合款9073)</t>
  </si>
  <si>
    <t>101年5月9日至14日，本校圖書館一樓展覽廳</t>
  </si>
  <si>
    <t>攝影社22人，全校師生約100人</t>
  </si>
  <si>
    <t xml:space="preserve"> 佈展場恢復迅速，社員互動良好。</t>
  </si>
  <si>
    <t>101年上半年(4-5月)辦理急難慰問-補助日間部導師及輔導教官慰問受傷學生。(配合款8202)</t>
  </si>
  <si>
    <t>南台科技大學全校學生計10人</t>
  </si>
  <si>
    <t>醫院、學生住家，4月-5月</t>
  </si>
  <si>
    <t>學生會舉辦「100學年度第2學期教育優先區說明會」-各營隊了解此次教育優先區的推展重點及須配合事項，解決各總召對於這次教育優先區的疑問。(補助款3795)</t>
  </si>
  <si>
    <t>各營隊總副召24人</t>
  </si>
  <si>
    <t>101年6月19日  L008</t>
  </si>
  <si>
    <t>先測試投影機，使活動投影機能順利使用。活動前半小時，事先在用電話通知各營隊總召。</t>
  </si>
  <si>
    <t>足球社「帶動中小學」-這次的活動,除了原定的6個周末南台科大足球社的學生到台南高商作服務學習以外,活動期間結束後每周仍然持續的進行足球指導,目的是希望台南高商的學員不會因為活動結束後就終止對學習的足球與成長,在活動期間我們看見了不少學生的進步,讓足球社的成員有出乎意料的成就感。(配合款13332)</t>
  </si>
  <si>
    <t>由於台南高商與南台科技大學雖然都位於台南市,不過通勤始終有一定的距離,希望未來同樣的帶動中小學活動可以兩邊一起進行,例如有時候在台南高商有時候在南台科技大學,讓社員的通勤成本能夠不必負擔這的多。</t>
  </si>
  <si>
    <t>101年3月3日至4月7日(每週六)  台南市國立台南高商</t>
  </si>
  <si>
    <t>足球社15人，台南高商50人</t>
  </si>
  <si>
    <t>炬光青年社舉辦「End and Begin興達國小畢業宿營活動」-這次的活動進行的非常順利，並未有太大的問題產生，小學員們也玩的十分開心。(補助款8205)</t>
  </si>
  <si>
    <t>由於這次的工作人員大部分都經驗不足，所以在事前準備與活動進行時會比較不熟悉。</t>
  </si>
  <si>
    <t xml:space="preserve"> 101年6月16日至17日 高雄縣茄萣鄉興達國小</t>
  </si>
  <si>
    <t>炬光青年社19人，興達國小40人</t>
  </si>
  <si>
    <t>網球社舉辦「萊恩盃網球錦標賽」-比賽後經教練一一指點各個選手需改進的地方，獲益良多。(補助款5200)</t>
  </si>
  <si>
    <t>101年4月23日至27日  校內網球場</t>
  </si>
  <si>
    <t>參賽選手40人</t>
  </si>
  <si>
    <t>流行音樂社舉辦「2012為生命喝采暨宣導防治自殺晚會志工服務」-透過文宣宣傳，吸引社區民眾參與，藉此推廣優質的休閒生活。(補助款4368)</t>
  </si>
  <si>
    <t xml:space="preserve"> 101年3月28日  玉井體育館</t>
  </si>
  <si>
    <t>流行音樂社13人，社會大眾與酵母社會關懷協進會約200人</t>
  </si>
  <si>
    <t>可以把活動訊息推廣，讓更多人一同參與這個有意義的活動。</t>
  </si>
  <si>
    <t>攝影社舉辦「攝影社相由心生攝影展」活動-推廣攝影與欣賞作品，展現社員平日練習之成果。(補助款8000)</t>
  </si>
  <si>
    <t>場地借用太晚， 現場桌子商借不足，建議下次製作布景時可以提前準備。</t>
  </si>
  <si>
    <t>布袋戲研習社9人</t>
  </si>
  <si>
    <t>學員團契社＆羽球社舉辦「媽啊!我愛您」活動-母親卡活動確實的提供同學以正確的方式在母親節向母親與學校女性教職員表達感謝。(補助款5151)</t>
  </si>
  <si>
    <t>整體活動規劃與執行不夠嚴謹攤位擺設禮物發送活動記錄與事前準備仍有加強空間。</t>
  </si>
  <si>
    <t>社員約20人，全校師生約200人</t>
  </si>
  <si>
    <t>101年5月2日~10日，本校 E棟前</t>
  </si>
  <si>
    <t>游泳社參加「2012第13屆恆春海上長泳」- 我們此行不僅是為了參加長泳，更和慈善機構申請淨灘，因此在下水的前一天我們便將海灘上的垃圾撿的乾乾淨淨，不僅達到宣傳的效果,更建立了外界對我們良好形象。(補助款3163)</t>
  </si>
  <si>
    <t>游泳社14人</t>
  </si>
  <si>
    <t>101年4 月 28 日，墾丁南灣遊憩活動中心前海域</t>
  </si>
  <si>
    <t>此次活動不管是長泳或淨灘大家都盡力去完成該做的工作，希望大家能再接再厲。</t>
  </si>
  <si>
    <t>劍道社參加「第二屆臺體駱駝盃全國大專劍道邀請賽」- 與他校社團進行互動，互相交流社團活動的經驗，藉由比賽發揚南台科大劍道社之劍道技術。(補助款3522)</t>
  </si>
  <si>
    <t>劍道社5人</t>
  </si>
  <si>
    <t>101年5月12日，國立臺灣體育運動大學體育館</t>
  </si>
  <si>
    <t>比賽過程中應互相幫助，如隊友有需要協助時，應適時給予幫助。</t>
  </si>
  <si>
    <t>學生會舉辦「感恩母親節獻花活動」- 在母親節前夕，由學生會與系會工作人員，把康乃馨與卡片獻給已婚女教師表達對母親節的愛。(補助款2100)</t>
  </si>
  <si>
    <t>101年5月7日至11日，本校校園</t>
  </si>
  <si>
    <t>調查時間應加速，以免耽誤整個活動的行程。</t>
  </si>
  <si>
    <t>學生60人，教職員工250人</t>
  </si>
  <si>
    <t>羽球社參加「2012高雄師大全國羽球公開賽競賽」活動- 失誤與穩定度上都有比以往改善很多，代表我們常累積一些實戰經驗在這次比賽時發揮效果。(配合款5985)</t>
  </si>
  <si>
    <t>羽球社15人</t>
  </si>
  <si>
    <t>101年11月24-25日，國立高雄師範大學</t>
  </si>
  <si>
    <t>希望於假日有場地讓社團免費練習，增加練習時間及參賽經驗。</t>
  </si>
  <si>
    <t>羽球社參加「101年度南區大專校院羽球錦標賽」- 雖然沒有得獎，但我也從比賽的過程當中，規劃出要如何來訓練球隊，用最好的方式來使各位明顯成長。(配合款3305)</t>
  </si>
  <si>
    <t>羽球社13人</t>
  </si>
  <si>
    <t>101年10月12日-13日，高雄應用科技大學</t>
  </si>
  <si>
    <t>礙於場地和使用時間問題，導致訓練次數是屈指可數，大家都很有心想練習，但沒場地沒支持根本就紙上談兵。</t>
  </si>
  <si>
    <t>劍道社參加「中華民國國際劍道協會第十二屆全國總統盃劍道錦標賽」-與他校社團進行互動,互相交流社團活動的經驗， 觀摩劍道有段者的比賽，學習更高深的技巧。(配合款9451)</t>
  </si>
  <si>
    <t>劍道社7人</t>
  </si>
  <si>
    <t>101年10月6日，台中市東山高中體育館</t>
  </si>
  <si>
    <t xml:space="preserve"> 在競技中發現自己的問題與改進方法。分組賽程開始後，應在自己比賽前將”面”盡速帶好，並觀察自己對手之對戰情況。</t>
  </si>
  <si>
    <t>話劇社參加「2012第七屆百世孝道創意表演競賽-中南區大學院校決賽」活動- 闡揚孝道精神，以孝道為表演主軸，努力構想巧思及創意，將戲劇表演呈現大眾眼前。(配合款1608)</t>
  </si>
  <si>
    <t>話劇社12人</t>
  </si>
  <si>
    <t>101年12月9日，高雄橋頭十鼓文創園區</t>
  </si>
  <si>
    <t>排戲時間太倉促，完美程度有待加強。</t>
  </si>
  <si>
    <t>101年9月10日-11月30日  Ｎ棟音樂廳</t>
  </si>
  <si>
    <t>全校導師240人參加、訪視學生數合計1909人，得獎15位導師</t>
  </si>
  <si>
    <t>101學年度第1學期「學生宿舍輔導訪視績優導師」表揚-1.訪視學生數計1909人。2.了解校外賃居生住宿環境。3.適時反應賃居生需求並協助解決問題。(配合款15000)(獎品15000)</t>
  </si>
  <si>
    <t>國樂社參加「臺南市101學年度學生音樂比賽(揚琴)」活動- 本次活動不僅讓社員挑戰自己同時可以打響國樂社的名聲，也讓內部社員可以更有自信的她出去比賽。(補助款564)</t>
  </si>
  <si>
    <t>國樂社3人</t>
  </si>
  <si>
    <t>101年12月3日 歸仁區歸仁文化中心</t>
  </si>
  <si>
    <t>希望學校不只讓我們買樂器，但卻不讓我們買能保護樂器的一些機器，例如:除濕機….之類的。</t>
  </si>
  <si>
    <t>啦啦隊社參加「2012年全國啦啦隊錦標賽」活動- 大專混合團體大組 第五名。(補助款45660)</t>
  </si>
  <si>
    <t>101學年第1學期學生宿舍休閒健康活動「第三屆南方耶誕節系列活動」-1.同學參與熱烈，提供彼此相互交流機會。2.外籍生、本校社團及住宿生均熱烈參與晚會活動達到最高潮。(配合款30000)</t>
  </si>
  <si>
    <t>進修部101學年度第1學期「期末導師工作研討會」-工作報告、經驗分享、學務工作議題討論。(配合款18000)</t>
  </si>
  <si>
    <t>101年下半年(8-10月)辦理急難慰問-補助日間部導師及輔導教官慰問受傷學生。(配合款4675)</t>
  </si>
  <si>
    <t>101年下半年(11-12月)辦理急難慰問-補助日間部導師及輔導教官慰問受傷學生。(配合款4311)</t>
  </si>
  <si>
    <t>101年下半年(12月)辦理急難慰問-補助日間部導師及輔導教官慰問受傷學生。(配合款1439)</t>
  </si>
  <si>
    <t>1.收據明確標示購買物品。2.請導師詳述學生受傷情況。</t>
  </si>
  <si>
    <t>101學年第1學期學生宿舍寒假撤宿服務及寒假進住相關活動-1.在規定的時間內完成完成各項宿舍撤宿的事項。2.進住流程安排適當，能維持良好的進住空間。3.提供協助行李的搬運及大型的停車空間，使宿舍前交通較為疏暢，不至於造成打結而阻塞。3.以上安排增加進住流程通暢，並能在時間內完成，秩序良好。(配合款30000)</t>
  </si>
  <si>
    <t>101年12月19日12:00~12:30，E棟玄關</t>
  </si>
  <si>
    <t>因在E棟前風大，Treuss易倒容易造成危險。搭建Treuss應於兩側加強固定以策安全。</t>
  </si>
  <si>
    <t>101學年度第1學期師生座談會-使本校學生能夠擁有良好的學習環境，針對有關學業學習環境或日常生活等問題，透過本會議，使學生與校方師長有效溝通，有公開正式的溝通管道，讓學生有管道能反映各項問題，得到良好共識與迅速的妥當解決問題，確實達到友善且多元文化校園之目的。(配合款48020，補助款21355)</t>
  </si>
  <si>
    <t xml:space="preserve">101年12月19日14:50~17:00
S708國際會議廳
</t>
  </si>
  <si>
    <t>學生會10人，各班代表550人</t>
  </si>
  <si>
    <t>應每班派一位代表就好,兩位導致座位都不夠。活動辦理場地太小，座位不夠。</t>
  </si>
  <si>
    <t>此次服務主要以國小低年級及幼稚園兒童為對象。未來可以嘗試針對其他年級之學生進行華語教學，讓生活化華語學習概念可以擴及到全校師生，協助改變當地傳統式語文教學模式。</t>
  </si>
  <si>
    <t>101年7月22日起至8月5日，印尼雅加達虹恩國際學校</t>
  </si>
  <si>
    <t xml:space="preserve">南台師生4人，僑校國小部: 300人* 8天= 2400人，幼稚園: 90人 * 2天= 180 人，總人數: 2,580 人
</t>
  </si>
  <si>
    <t>國際志工社舉辦「2012印尼雅加達虹恩國際學校幼兒華語教學深耕服務計畫」-帶隊老師針對國小及幼稚園部的老師們進行培訓時，老師們對於團隊學生們可以善用最少的道具及教材，結合當地兒童最愛的兒歌律動模式來進行教學，都感到很佩服。校方還要求我們將自製的教具留給她們可以再重複利用。◎針對教師的反應:  該校國小部十一位華語教師及幼稚園部三位華語教師，對於我們融入兒歌及童謠念唱的方式感到高度興趣。(配合款66269)</t>
  </si>
  <si>
    <t>101年6月29日~7月14日   菲律賓</t>
  </si>
  <si>
    <t>手語社舉辦「高抬貴手-手語社23週年手語成發」活動-如何面對觀眾以及辦活動，事前的排演、道具製作許多的工作分配來增進社員的團結。(補助款4798)</t>
  </si>
  <si>
    <t>101年5月27日，N棟音樂廳</t>
  </si>
  <si>
    <t>社員約30人，師生約100人</t>
  </si>
  <si>
    <t>時間要拿捏好，不然摸黑下山很危險；登每座山之前都可閱覽網路等資訊，能更了解那座山。</t>
  </si>
  <si>
    <t>登山社舉辦「尋找羊頭山」活動-鍛鍊耐心與毅力及團隊合作的重要，有些地地形要靠著兩人合作，才能順利攀爬。(補助款7046)</t>
  </si>
  <si>
    <t>南台科技大學學生及輔導志工；約950人次</t>
  </si>
  <si>
    <t>101年3月~101年5月；南台科技大學</t>
  </si>
  <si>
    <t>100學年度第2學期「輔導志工研習」活動-要求輔志社員須依規定參與社課至少六小時，多少有些成效，上課學生比較多。(補助款10152)</t>
  </si>
  <si>
    <t>如何增加演講活動的有趣性，未來再辦理活動時將用心規劃。</t>
  </si>
  <si>
    <t>缺少內外場控。</t>
  </si>
  <si>
    <t>100學年度第2學期社區服務系列活動(一)「2012世界地球日」攜手十年，美化台灣活動-本次活動結合公民素養陶塑計畫，讓全體人員感受到「環境維護」是延緩地球毀滅的重要因素。(補助款28000)</t>
  </si>
  <si>
    <t>春暉社舉辦「Spring Sun-Shine防制菸害、毒品教育宣導」-延平國中、後甲國中300位師生參加拒菸/反毒宣導，反應熱 烈成效良好。(配合款1360)</t>
  </si>
  <si>
    <t>春暉社10人，延平國中、後甲國中300位師生</t>
  </si>
  <si>
    <t>斥候童軍社舉辦「青年志工關懷弱勢大集合」-社會大眾以實際行動關懷弱勢族群，借由孔廟文化導覽，捲動雲嘉南地區大專校院青年學生，以青年志工關懷弱勢大集合議題，倡導全民踴躍投入弱勢關懷行列，從而發揚志工崇高精神。(配合款10337)</t>
  </si>
  <si>
    <t>101年4月29日 台南孔廟、台南市忠義國小操場</t>
  </si>
  <si>
    <t>網球社11人，社區民眾及師生30人</t>
  </si>
  <si>
    <t>命理研究社12人，社區民眾及師生50人</t>
  </si>
  <si>
    <t>志工約99人，弱勢團體約400人</t>
  </si>
  <si>
    <t>國際志工社舉辦「東東的藝想世界」-這次的台灣文化體驗一日營活動，讓小朋友們有更多認識台灣文化的機會，小朋友們很熱情，也很積極的參與各個課程與遊戲。另外，由於正逢梅雨季節，雨天，雖然造成許多的不便與突發狀況，但活動還是在各幹部的領導以及工作人員與小學員的合作下順利的畫下完美的句點。(補助款3600)</t>
  </si>
  <si>
    <t>101年5月4日 台南市樹林國小</t>
  </si>
  <si>
    <t>101學年度第1學期「衛生保健志工社區服務」-本次活動帶領37位學生到高雄內門區景義國小進行【閱讀愛健康】教學活動，計有54位小朋友參加。(補助款13019)</t>
  </si>
  <si>
    <t>志工學生38人，景義國小54人</t>
  </si>
  <si>
    <t>101年11月24日；高雄內門區景義國小</t>
  </si>
  <si>
    <t>因地處偏僻屬經濟弱勢族群，希望我們的活動可為他們增添一點生活色彩。</t>
  </si>
  <si>
    <t>基層文化服務社舉辦「帶動中小學」活動-我們利用遊戲來使小朋友知道互相合作與團體生活的重要，也利用影片來宣導尊重生命的重要。(補助款8153)</t>
  </si>
  <si>
    <t>基服社20人，國小一至六年級共40人</t>
  </si>
  <si>
    <t>若有下雨活動地點盡量選在室內，預防跌倒。工作需要事前交代清楚。</t>
  </si>
  <si>
    <t>2012年10月30日 至2012年12月27日(每週二)，台南市怡平里活動中心2F</t>
  </si>
  <si>
    <t>101年 11月14日~12月21日(每週三)，大光國小</t>
  </si>
  <si>
    <t>101年10月3日~101年11月28日(每週三) 台南市安定區港口里312號</t>
  </si>
  <si>
    <t>101年9月-101年10月；諮商輔導組F棟202</t>
  </si>
  <si>
    <t>101年10月03日、17日及12月12日；諮商輔導組F棟202</t>
  </si>
  <si>
    <t>100學年度第2學期「與系主任有約」活動- 此活動可增進師生之間情感及交流，促進系上與學生間之互動與瞭解，並解決學生所提之問題。(補助款65685)</t>
  </si>
  <si>
    <t>101年3月至6月；地點：各系辦理場地</t>
  </si>
  <si>
    <t>各系師生計1397人及工作人員計174人。</t>
  </si>
  <si>
    <t>可定期舉辦此活動。</t>
  </si>
  <si>
    <t>100學年度第2學期「關懷弱勢生命教育」-小朋友從大哥哥、大姐姐的活動中獲得許多快樂，大學生從付出中看到小朋友的快樂也相當滿足。(補助款15024)</t>
  </si>
  <si>
    <t xml:space="preserve">南台科技大學輔導志工約200人次，台南市安南區弱勢家庭兒童約200人次 </t>
  </si>
  <si>
    <t>101年7月4日&amp;7月7日；安南區大安社區聯合活動中心</t>
  </si>
  <si>
    <t>因活動距離學期結束很近，故未來可以提醒學生早點準備，以利於營隊表現。</t>
  </si>
  <si>
    <t>100學年度第2學期「關懷弱勢生命教育」-早上活動安排到台灣歷史博物館，小朋友非常的開心，因為他們為弱勢家庭，很少離開大內地區，故此次的活動相當吸引小朋友，其大內國小師長也非常感謝南台輔導志工的付出。(補助款33879)</t>
  </si>
  <si>
    <t xml:space="preserve">南台科技大學輔導志工約186人次，台南市大內國小學童約45人次 </t>
  </si>
  <si>
    <t xml:space="preserve">101年5月16日&amp;5月26日；南台科大&amp;台灣歷史博物館 </t>
  </si>
  <si>
    <t>遊覽車公司並沒有在早上約定的7點前出現，因為活動是預計七點要出發，已經接洽遊覽車人員和遊覽車公司反應，希望下次活動可以準時，以免耽誤活動日程。</t>
  </si>
  <si>
    <t>參與人員大部分滿意此學期所辦理的活動，希冀後續可再辦理有關其他主題的工作坊，像是情緒障礙、反社會行為等主題的深入探討。</t>
  </si>
  <si>
    <t>101年5月31日＆6月26日；南台科技大學諮商輔導組F棟202</t>
  </si>
  <si>
    <t>諮商輔導組全體同仁；共39人次</t>
  </si>
  <si>
    <t>1性別平等教育活動</t>
  </si>
  <si>
    <t>100學年度第2學期「性別平等教育主題輔導週」-本次活動涵蓋演講、影片欣賞、小團體諮商、以及有獎徵答，活動共計13場，活動型式可稱多元，尤其是「我是柯南～再次尋找校園危險地圖」，有37人投稿，計58份稿件，學生參與踴躍，多元活潑方式廣受學生喜愛，學生反映良好。(配合款12450，補助款41132，獎品7500)</t>
  </si>
  <si>
    <t>101年 03 月 24 日~101 年 03 月 26 日，新竹玄奘大學</t>
  </si>
  <si>
    <t>社團組織應詳列各項資料，校內幹部訓練與新舊幹部交接資料應更加詳實各項活動應當付上檢討與會議紀錄，並於自籌款項部分增加收據核銷，校內社團網頁資料應當加以經營規畫。</t>
  </si>
  <si>
    <t>100年度第二學期心肺復甦術(CPR)研習(一)-本活動活動17個新生班總計有845位學生出席，並取得台南室衛生局「2010新版CPR民眾版學習護照」。(配合款31098)</t>
  </si>
  <si>
    <t>武術社員2人</t>
  </si>
  <si>
    <t>武術社參加「101年度暑期公益詠春拳體驗營」活動-此活動為完全免費，希望推廣國粹，並使更多人瞭解詠春拳。(補助款3510)</t>
  </si>
  <si>
    <t>101年8月14-24日，台北市內湖區</t>
  </si>
  <si>
    <t>精益求精，持之以恆。</t>
  </si>
  <si>
    <t>炬青社等4個社團聯合舉辦「手語教學歡樂營」活動-活動進行順利，小學員們也玩得十分開心。(補助款660)</t>
  </si>
  <si>
    <t>炬青社、手語社、國標社、手工藝社等11人</t>
  </si>
  <si>
    <t>101年7月11-13日，台南市依仁國小學童22人</t>
  </si>
  <si>
    <t>活動時間要掌握精確。</t>
  </si>
  <si>
    <t>101年2月20日-3月26日，M棟集賢廳</t>
  </si>
  <si>
    <t>本活動由於是強制性活動，有些同學因為沒興趣，而導致上課秩序不佳，影響教練授課情緒，未來將要求體育老師到場協助管理秩序。</t>
  </si>
  <si>
    <t>學生845人</t>
  </si>
  <si>
    <t>101年3月21日15：00~17：00 K508與風雨球場</t>
  </si>
  <si>
    <t>報考學生24人</t>
  </si>
  <si>
    <t>希望學生考照活動每學期都能辦二次，以方便我們學生考照。考照筆試題庫，建議學校能幫我們學生蒐集。</t>
  </si>
  <si>
    <t>100學年學生交通安全宣導與機車路考活動-對於學生來說不用來回奔波考照，也節省了許多時間。學生在校考照及筆試前，實施騎乘機車交通安全宣導、講解並做尊重生命宣誓，對學生獲得駕照後，在騎乘機車時，更能注意遵守交通規則和保護自己。(補助款6200)</t>
  </si>
  <si>
    <t>100學年度第2學期「校園安全志工」活動-基本知能研習、校園安全問題發掘、各項校園危安情勢反應處理。(補助款9650)</t>
  </si>
  <si>
    <t>101年3月14日至4月20日本校校區</t>
  </si>
  <si>
    <t>全校師生及志工35人</t>
  </si>
  <si>
    <t>101 年 4 月 25，三村國小</t>
  </si>
  <si>
    <t>春暉社員10人，三村國小150位師生</t>
  </si>
  <si>
    <t>讓我對小學生的互動中了解推動拒菸/反毒/關懷愛滋教育宣導 是件非常榮譽且責任的工作。使我更了解春暉專案的重要性與推動春暉工作的使命 與責任。與中小學生的互動中使我們更應積極推動反菸/反毒/ 關懷愛滋的工作不讓他們受傷害。</t>
  </si>
  <si>
    <t>101學年度第1學期「期中導師工作研討會暨導師輔導知能研習」- 本次導師輔導知能研習，配合生輔組「反貪倡廉」宣導活動，邀請台灣高等法院檢察署管高岳主任檢察官演講：「公共服務倫理-迎向快樂人生」，並於活動前安排6位視障按摩師提供導師按摩服務，接受服務的教職員都給予好評及高度滿意。(補助款46669)</t>
  </si>
  <si>
    <t>101年11月7日；地點：N棟文炳館音樂廳</t>
  </si>
  <si>
    <t>主任導師、各班級導師及學務處各組工作人員計382人。</t>
  </si>
  <si>
    <t>導師遲到現象有待改善，研習活動演講時間應再做好控制。</t>
  </si>
  <si>
    <t>春暉社辦理「Spring Sun-Shine帶動中小學防制菸害、毒品教育宣導」-三村國小合計150位師生參加拒菸/反毒/關懷愛滋宣導，反應熱 烈成效良好。(配合款1150)</t>
  </si>
  <si>
    <t>希望於新生報到時再次辦理。</t>
  </si>
  <si>
    <t>100學年度第二學期「校外租屋博覽會」-提供本校校外賃居學生安全賃居空間，建立學校與房東良好關係，由學校提供場地，邀請經永康分局安全認證合格之房東，提供賃居處所供同學選擇。(配合款6000)</t>
  </si>
  <si>
    <t>房東10人、詢問學生約1200人</t>
  </si>
  <si>
    <t>101年5月1、2日，本校第六宿舍</t>
  </si>
  <si>
    <t>100年度上半年餐廳安全及衛生講習活動-本次講習邀請網路高人氣美食部落客陳穎穎小姐，與大家分享如何運用隨手可得的工具和材料做出自己想要的好味道，讓沒進過廚房的同學們，不會煮飯也可輕鬆料理自己的三餐。(補助款4924)</t>
  </si>
  <si>
    <t>下次辦理類似活動可考慮兼顧實作教學，效果會更好。</t>
  </si>
  <si>
    <t>工作人員200人，全校師生約3000人</t>
  </si>
  <si>
    <t>101年3月14日 六宿前廣場</t>
  </si>
  <si>
    <t>100學年第2學期學生宿舍休閒健康活動-同學參與熱烈，提供彼此相互交流機會。外籍生及校外社區人員共同參與，使點燈活動增添不少光彩，活動也達到高潮。除增加交流情誼機會，亦提供乙次正確休閒健康活動的觀念。(配合款30000)</t>
  </si>
  <si>
    <t>100學年度第2學期「學生心理健康講座」-這次宣傳活動有請輔導股長協助宣傳，一方面增加輔導股長的角色工作，讓其覺得角色有意義；也讓參與的人數增加，實收活動之成效。(補助款15045)</t>
  </si>
  <si>
    <t>101年3月14日-3月30日，南台科大校園</t>
  </si>
  <si>
    <t>演講內容主題可以更活潑有趣，以吸引校內學生主動報名參與。</t>
  </si>
  <si>
    <t>學生240人</t>
  </si>
  <si>
    <t>101年4月11日；地點：N棟文炳館音樂廳</t>
  </si>
  <si>
    <t>主任導師、各班級導師及學務處各組工作人員計390人。</t>
  </si>
  <si>
    <t>100學年度第2學期「期中導師工作研討會暨導師輔導知能研習」- 研習重點為性騷擾/性侵害認識與防治，提昇導師對性別平等教育知能及增進如何協助與性平事件相關受害者的輔導議題。(補助款33028)</t>
  </si>
  <si>
    <t>學生會舉辦「101學年度第一學期青春劇場(國樂社)」-提高學校之社團風氣，並讓社團有表演機會，達到宣傳之效果。(配合款1475)</t>
  </si>
  <si>
    <t>表演社團20人</t>
  </si>
  <si>
    <t>101年9月19日，L棟中庭</t>
  </si>
  <si>
    <t>表演社團39人</t>
  </si>
  <si>
    <t>101年9月26日，E棟玄關</t>
  </si>
  <si>
    <t>圖書館租借桌子大多損壞，不易搬運與使用。建議學校更新保存。 Treuss為鋼筋架，重量很重女生不易搬運。建議工作人員應該排男生。</t>
  </si>
  <si>
    <t>羽球社13人</t>
  </si>
  <si>
    <t>羽球社9人</t>
  </si>
  <si>
    <t>101年3月19-21日，遠東科技大學</t>
  </si>
  <si>
    <t>啦啦隊社參加「台南市立棒球場開球表演」-增進隊員表演經驗，並宣傳南台獲得「典範科大」之佳績!!!(補助款2700)</t>
  </si>
  <si>
    <t>啦啦隊社18人</t>
  </si>
  <si>
    <t>101年4月5日，台南市立棒球場</t>
  </si>
  <si>
    <t>表演場地濕滑，導致動作不佳。行前準備集合時間需更注意。</t>
  </si>
  <si>
    <t>購置學生心理輔導相關書刊-購置優良書雜誌供全校老師及學生借閱。(配合款15130)</t>
  </si>
  <si>
    <t>101年05月南台科技大學諮商輔導組</t>
  </si>
  <si>
    <t>100學年度第2學期保護智慧財產權理念-本次宣講對象約計有一二年級學藝股長約108人參加，邀請智財權宣講團講師佳和律師事務所蔡明樹律師講述「校園著作權」之相關議題。(補助款13000)</t>
  </si>
  <si>
    <t>一二年級學藝股長約108人</t>
  </si>
  <si>
    <t>劍道社參加 「台南市101年度市長盃劍道錦標賽」活動- 獲得團體賽亞軍及王瑞冠個人賽殿軍。(補助款2161)</t>
  </si>
  <si>
    <t>參賽學生11人</t>
  </si>
  <si>
    <t>101年11月18日 台南市忠義國小</t>
  </si>
  <si>
    <t>希望建立完整記錄，以利分析優缺點。</t>
  </si>
  <si>
    <t>全校師生約210人</t>
  </si>
  <si>
    <t>101年11月14日 三連堂前大草原</t>
  </si>
  <si>
    <t>學生會舉辦「漆士彈堡」活動- 經由比賽讓參賽隊伍培養良好競爭習慣，熱絡校園活動生活化，配合全民國防週宣導全民國防安全教育。(配合款60500)</t>
  </si>
  <si>
    <t>報名隊伍過多，賽程延長，增加報名隊伍數。</t>
  </si>
  <si>
    <t>101年5月16日於S103階梯教室</t>
  </si>
  <si>
    <t>生動及專業的解釋，讓我們對保護智慧財產權的認知，有進一步的體認。對於校園著作權之合理使用及侵權行為有清楚的觀念，希望多辦此項宣導活動。</t>
  </si>
  <si>
    <t>101年5月9日，高雄縣衛武營</t>
  </si>
  <si>
    <t>在學校的支持與鼓勵之下，此次比賽活動更為圓滿，鑒於此次公文申請日期過於倉促，往後若有相關文件需辦理，供此一前鑑，惟近早處理更佳。</t>
  </si>
  <si>
    <t>101學年度第1學期「校外賃居訪視績優導師」表揚-1.訪視學生數計3421人。2.了解校外賃居生住宿環境。3.適時反應賃居生需求並協助解決問題。(配合款12000)(獎品12000)</t>
  </si>
  <si>
    <t>全校導師240人參加、訪視學生數合計3421人，得獎12位導師</t>
  </si>
  <si>
    <t>101年5月16日  三連堂</t>
  </si>
  <si>
    <t>社團代表10人及全校師生約100人</t>
  </si>
  <si>
    <t>國防教育社舉辦「100學年度第2學期實彈射擊活動」-強化學生參與全民國防教育正確信念，養成文武合一的時代青年。達到社團活動多元化之推展，豐富學習內容。透過實彈射擊瞭解國軍現階段所使用的單兵個人武器裝備，並瞭解其性能。(配合款10000)</t>
  </si>
  <si>
    <t>101年5月30日  台南市大內營區</t>
  </si>
  <si>
    <t>國防教育社41人</t>
  </si>
  <si>
    <t>建議：社團能夠多舉辦類似活動，吸引更多同學參與。射擊前能夠安排到其他學校(高中)進行訓練。實彈射擊礙於教育部預算及部隊流路，無法經常舉辦，但可辦理空氣槍射擊體驗或漆彈比賽代替。</t>
  </si>
  <si>
    <t>啦啦隊社參加「100學年度全國大專校院啦啦隊錦標賽」-男女混合乙組 第八名。(配合款40900)</t>
  </si>
  <si>
    <t>今年我們技巧難度雖然不高，但綜觀前八名，唯一能夠一再在看的就是南台，因為技巧沒有失誤，未來依然會朝這方向走，穩定、安全，全上得名！</t>
  </si>
  <si>
    <t>101年5月26日至27日 新莊體育館</t>
  </si>
  <si>
    <t>啦啦隊社40人</t>
  </si>
  <si>
    <t>國際志工社參加「2012青年國際行動all in one 行前培訓(印尼團)」-於此次活動中，更加了解國際志工的意義，以其在透過交流跟分享得過程中，讓我們更可以有更多的經驗，而國際志工能做的不只是停留那國家的那幾天，是要想如何將教具教學留下來給當地的教師。(配合款8760)</t>
  </si>
  <si>
    <t>在國際志工行前培訓的活動時，活動的內容簡報經驗豐富，但可以再講義裡也把講師的PPT印出來，使之後我們再檢查自己的。</t>
  </si>
  <si>
    <t>基層文化服務社舉辦「低頭時代別忘關心你我他健康生活教育育樂營」活動- 小朋友從活動中學習到許多東西，小朋友從活動中得到溫暖以及快樂， 了解活動內容及目的。(補助款21021)</t>
  </si>
  <si>
    <t>基服社28人，新市國小45人</t>
  </si>
  <si>
    <t>101年12月1日8時00分至101年12月2日16時00分，地點：台南市新市國小</t>
  </si>
  <si>
    <t xml:space="preserve"> 流程應該再三確認，聯絡學校時應該再三確認，避免活動場地臨時被縮減，希望活動時間能夠長一些。</t>
  </si>
  <si>
    <t>102年1月17-18日  中原大學</t>
  </si>
  <si>
    <t>參與學務輔導工作人員28人</t>
  </si>
  <si>
    <t>101學年度學生事務與輔導工作參訪觀摩(中原大學)-藉由與他校相互交流，提昇學輔工作之效益。藉由活動激發學輔人員創新與見賢思齊之能力。(配合款66376，補助款20150)</t>
  </si>
  <si>
    <t>1.活動為學生課餘之時間活動，影響學生不大。2.增加參訪觀摩的次數及學校，可增強幹部工作效能。3.活動時間應儘早安排，減少變動情形</t>
  </si>
  <si>
    <t>101學年度第1學期學生宿舍自治幹部宿舍管理觀摩活動-1.增加宿舍幹部之間的情誼，對未來工作的協調有正面幫助。2.使幹部了解其他學校宿舍的運作狀況，截長補短強化本身優點、改進缺失。3.透過自身的反省，可增強服務的正面心態，使服務品質及效能增加。(配合款100000，補助款15000)</t>
  </si>
  <si>
    <t>101年9月26日至101年12月1日計網中心、各班</t>
  </si>
  <si>
    <t>班級網站版主及設計群計960人</t>
  </si>
  <si>
    <t>增加同學彼此互動的機會；網站競賽時間充裕，但是四年級是否可以不要參賽，僅完成網站基本內容，對於獎金之發放希望能夠更快速，名額多些。</t>
  </si>
  <si>
    <t>101學年度「班級社群網頁設計」競賽活動-讓同學了解班級經營朝向E化的時代來臨，配合計網中心班版網站的設計、整合南台人學習檔及BB佈告欄等學習系統讓班網的功能更多元、便捷。(配合款29800，獎品23800，補助款10000)</t>
  </si>
  <si>
    <t>手語社、話劇社舉辦「帶動中小學比手話腳」活動-培育大學生社會責任及回饋，自我成長，領導和教學的發展。 (配合款6177)</t>
  </si>
  <si>
    <t>對小朋友獎勵的期間，機動組沒能做好維持紀律的工作；備用獎勵過少；教學內容沒有定好，建議:教學內容提早定好，歌曲最為適合。</t>
  </si>
  <si>
    <t>101年11月14日—101年12月19日(每週三)，台南市北區開元國小</t>
  </si>
  <si>
    <t>手語社、話劇社12人，開元國小30人</t>
  </si>
  <si>
    <t>醫院、學生住家，12月</t>
  </si>
  <si>
    <t>101年12月12日， L008</t>
  </si>
  <si>
    <t>師生153人</t>
  </si>
  <si>
    <t>活動開始仍有同學遲到打斷演講，這是同學需要改進的地方。</t>
  </si>
  <si>
    <t>101年均衡飲食健康減重宣導活動-本活動邀清常春藤預防醫學中心江欣樺營養師蒞校演講，江老師業界經驗豐富，演講完畢同學紛紛趨前詢問有關檢重方面的疑惑。(補助款18012)</t>
  </si>
  <si>
    <t>足球社參加「中華民國大專校院101學年度足球運動聯賽」活動- 今年的大專盃11人制預賽南區出賽的隊伍為義守大學、中山大學、空軍官校、高雄醫學院、以及南台科技大學五所學校，角逐晉級複賽的機會，五個隊伍中選出成績較優的三個隊伍進入複賽，南台科技大學最終戰績為三敗一平手的成績，無緣進入複賽。(補助款22476)</t>
  </si>
  <si>
    <t>新進球員對於下場並不會主動積極的爭取持球的機會，大部分是因為害怕失誤，一有機會就將球隨便踢出錯失良機，這是需要改進的地方。</t>
  </si>
  <si>
    <t xml:space="preserve">101年11月25-29日 義守大學  </t>
  </si>
  <si>
    <t>足球社18人</t>
  </si>
  <si>
    <t>跆拳道社參加「2012第二屆全國大學跆拳道武鬥祭」活動- 藉由此次「全國大學跆拳道武鬥祭」，讓社員將社團所學之技巧，運用於競賽場上，除武藝技術交流外，同時建立各校之友誼；促進彼此間的發展，培養社員各方面之優秀品格。在此次的比賽中，每位比賽選手都盡力的在賽場上，並且獲得了一面銅牌。(配合款12000補助款6353)</t>
  </si>
  <si>
    <t xml:space="preserve">2012年12月15日，弘光科技大學 毓麟館  </t>
  </si>
  <si>
    <t>跆拳道社11人</t>
  </si>
  <si>
    <t xml:space="preserve"> 便當的葷素要記得問， 住宿的相關細節要清楚、確認。</t>
  </si>
  <si>
    <t>101年9月10日-11月19日；網路徵稿級主題輔導週義賣</t>
  </si>
  <si>
    <t>南台科技大學全校師生約950人次</t>
  </si>
  <si>
    <t>網路活動係因應教育部辦理的生命教育系列活動舉辦，因比賽主題有些專業，學生不易發揮創作，辦理成效不彰。</t>
  </si>
  <si>
    <t>101學年度第1學期「生命教育活動計畫」-本次義賣活動本校教職人員踴躍捐贈二手物品，未來將持續辦理，另輔導週獎品為按摩舒壓相當吸引學生前來參加，未來將設計更多吸引學生之獎勵。(配合款21000補助款20142)</t>
  </si>
  <si>
    <t>命理研究社舉辦「塔羅牌講座」-參與同學皆表示期待下次的參與。(補助款2400)</t>
  </si>
  <si>
    <t>101年02月28日    S104</t>
  </si>
  <si>
    <t>命理研究社4人，學生13人</t>
  </si>
  <si>
    <t>宣傳期過短。多些塔羅牌簡介。諮商可以久點。海報可以在鮮明點。</t>
  </si>
  <si>
    <t>勞作教育小組長92人</t>
  </si>
  <si>
    <t>101年2月10日，S104</t>
  </si>
  <si>
    <t>研習時間與宿舍進駐時間同期，部分宿舍小組長(兼宿舍樓長)無法全程參加研習，將尋求改善。</t>
  </si>
  <si>
    <t>100學年度第二學期服務學習必修課程勞作教育小組長訓練研習活動-學務長親自頒發上學期資源回收優良小組長獎狀及獎金，鼓勵小組長。2.藉由諮商組性別平等教育活動推廣重點輔導，對幹部帶領異性組員之技巧有莫大幫助(補助款26500)</t>
  </si>
  <si>
    <t>100學年度第一學期勞作教育優良小組長獎勵表揚活動-校長親自頒發獎狀表揚獲獎代表，表彰同學對於校園環境維護的努力及用心。(配合款24000，獎品24000)</t>
  </si>
  <si>
    <t>勞作教育與服務學習優良小組長，共22人</t>
  </si>
  <si>
    <t>101年2月15日(三)三連堂</t>
  </si>
  <si>
    <t xml:space="preserve"> 頒發此項獎勵能有效激勵其他同學更加努力實踐愛校精神，值得繼續辦理。 </t>
  </si>
  <si>
    <t>希望此類活動能有計畫、方向的繼續辦理，使班級幹部能更快、更深入的推動班級事務，建立和諧的班級。能加入交通安全及菸害防治宣導使同學獲益良多。</t>
  </si>
  <si>
    <t>進修部班級幹部計 250人</t>
  </si>
  <si>
    <t>101年2月22日，S棟國際會議廳</t>
  </si>
  <si>
    <t xml:space="preserve">100學年度第2學期進修部班級幹部研習-加強班級幹部服務能力，使班級幹部能更快、更深入的推動班級事務，建立和諧的班級。(補助款25310)      </t>
  </si>
  <si>
    <t>進修部100學年度第2學期「期初導師工作研討會」-工作報告、經驗分享、學務工作議題討論。(補助款18183)</t>
  </si>
  <si>
    <t>主任導師、各班級導師及學務處各組工作人員計140人。</t>
  </si>
  <si>
    <t>會計室對經費使用及核銷規定，對計畫主持人很不方便，請會計室加以說明。</t>
  </si>
  <si>
    <t>命理研究社辦理「安養院志工出隊」- 在活動中，學生都有很深的體悟。看起來很愛玩的學生也露出了認真的表情。(補助款2292)</t>
  </si>
  <si>
    <t>101年3月3日 麗欣安養院</t>
  </si>
  <si>
    <t>命理研究社22人，麗欣安養院老人40人</t>
  </si>
  <si>
    <t xml:space="preserve"> 跟院方的互動可以再多一些。</t>
  </si>
  <si>
    <t>羽球隊社舉辦「羽球社單打排名錦標賽」活動-透過互相切磋球技，不僅可增加實力，也可培養同儕間情感。(補助款3000)</t>
  </si>
  <si>
    <t>羽球社18人</t>
  </si>
  <si>
    <t>101年3月14日  三連堂</t>
  </si>
  <si>
    <t>應培養每個社員都有當裁判的能力，以避免臨時缺少裁判的情況發生。</t>
  </si>
  <si>
    <t>手工藝社等社21人，安平國小38人</t>
  </si>
  <si>
    <t>101年1月18日~1月20日，台南市安平國小</t>
  </si>
  <si>
    <t>活動時間的掌控要精準控制。</t>
  </si>
  <si>
    <t>學生議會舉辦「100學年度第二學期第一次工作協調會暨經驗傳承」-透過論壇提綱方式，彼此交流意見，討論出如何讓學生對於學校社團及公共事務參與的提升、身為各幹部之職責所在及學生對於學校的認同感的肯定。(補助款936)</t>
  </si>
  <si>
    <t>希望學校能多對於全國性的學生自治組織研習、研討會能鼓勵其多參與，藉此可增進各校對於學生自治組織間互相學習及分享各項經驗，以利於學生自治組織能更完善的參與校園公共事務。</t>
  </si>
  <si>
    <t>101年3月7日下午6時30分至9時止。台南市永康區永安一街99號</t>
  </si>
  <si>
    <t>啦啦社40人</t>
  </si>
  <si>
    <t>101年12月15-16日，臺北市立體育學院體育館</t>
  </si>
  <si>
    <t>教練：看影片檢討，自己與他校的優缺點。女生在體操方面要更積極一點，若不練體操進步會非常有限。 男生原地騰翻一隻帶一隻，拉出人數。</t>
  </si>
  <si>
    <t>學生會舉辦「2012系際盃啦啦隊錦標賽」活動- 系際盃啦啦隊因長期練習，導致系會內部感情更加融洽。 有些併系練習的隊伍，也讓各系會之間的關係更加的熟悉認識。 工作人員借機學習到如何跟比賽隊伍溝通。(補助款4480)</t>
  </si>
  <si>
    <t>101年12月12日14:00~17:00，三連堂內</t>
  </si>
  <si>
    <t>各競賽隊伍、350人</t>
  </si>
  <si>
    <t xml:space="preserve"> 報名表、保單時間很趕。 巧拼數量不夠。 出入口一直做改變，希望下次一次決定好。 音樂問題，明年採用CD播放。</t>
  </si>
  <si>
    <t>101學年度「新生輔導員研習」-由教務、學務等處室各組組長說明工作要項、各項資料之填報與撰寫要領說明。實地演練三連堂座位引導、集合場點名、體溫量測。交通安全、防災避難演練、上課場地引導流程之動線規劃。(配合款15000)</t>
  </si>
  <si>
    <t>視傳系學會舉辦「誕節裝置藝術創意設計競賽成果發表會」-藉此展現學校的多元化特色與風格，活絡校園氣氛與能量，並培養社團學生創意及展現學生非正式課程學習成果，並於競賽完成之際配合聖誕節辦理開幕式及頒獎典禮以鼓勵發揮創意，活絡校園美學之參與。(配合款34396)</t>
  </si>
  <si>
    <t>101年12月5日~101年12月25日，L棟中庭</t>
  </si>
  <si>
    <t>參與聖誕節裝置藝術創意設計競賽學生，34人</t>
  </si>
  <si>
    <t>整體佈置上非常漂亮，但希望在佈置期間可以讓更多人參與，節省佈置時間。同時此次佈置的時間上有點緊迫，希望可以有更多時間進行佈置。</t>
  </si>
  <si>
    <t>101學年度辦理「校園民主法治教育」-「營造尊重與關懷的友善校園」-讓學生對生活法律上有更進一步的了解，培養同學成為服務學習培育熱愛鄉土及具有法律觀之社會公民。(配合款6000，補助款7000)</t>
  </si>
  <si>
    <t>本校學生共計80人</t>
  </si>
  <si>
    <t>101年12月6日下午12：20至17：10參訪台南監獄</t>
  </si>
  <si>
    <t>提早公布行程讓學生了解活動流程。</t>
  </si>
  <si>
    <t>100學年度第2學期「輔導老師專業進修」活動-透過本次研習讓參與人員增加有關飲食疾患、ADHD以及泛自閉症的概念和處遇方式；並透過實務分享，協助參與人員面對此類學生的因應策略與自我調適更多樣化，創造彼此雙贏的局面。(配合款8010，補助款10200)</t>
  </si>
  <si>
    <t>101學年度第一學期勞作教育與服務學習參訪觀摩研習暨社區環境永續發展宣導及清掃學習活動-參訪優秀勞作教育與服務學習推動學校，可以增進勞作教育幹部服務知能，提昇幹部領導能力，藉以培育環保工作領導人才。(配合款60500)</t>
  </si>
  <si>
    <t>策略2-4-3</t>
  </si>
  <si>
    <t>策略2-4-4</t>
  </si>
  <si>
    <t>策略2-4-5</t>
  </si>
  <si>
    <t>目標4-3</t>
  </si>
  <si>
    <t>國際志工社參加「行政院青輔會101年區域和平志工團競賽決審暨團慶大會頒獎典禮」- 本次志工青年從北中南各地約有500多人聚集於會場，透過比賽前的遴選，挑出了許多優秀的團隊，一同到此處進行不同領域的比賽，此次能來到會場，已代表了有相當的實力，最後以馬總統的致詞，為今年度的團慶大會畫下完美的句點。(補助款2693)</t>
  </si>
  <si>
    <t>光鹽唱詩社舉辦「帶動中小學」- 利用這一幾乎每位小朋友都會唱我們所教的詩歌和背出我們交的經節，並將所學的帶回家與父母分享。因著把詩歌帶回家，也把歡樂帶回家，所以家長們都很喜歡小朋友唱詩歌，也吸引更多小朋友參加。(配合款1723)</t>
  </si>
  <si>
    <t>命理研究社舉辦「母親節感恩體驗營」-命理，讓學生更珍惜生命；服務，讓學生更感恩。 培養學生珍惜自己所擁有，以及服務回饋的精神。(補助款510)</t>
  </si>
  <si>
    <t>官將首研習社舉辦「第一屆擲筊大賽」活動-因為此活動讓社員感情更加成長，也使得社員辦活動的能力增加，也讓很多來參加活動的人更了解台灣最道地的道家文化。(補助款4000)</t>
  </si>
  <si>
    <t>學生會舉辦「101學年度第一學期青春劇場(熱舞社)」-讓新生瞭解社團的性質並有機會觀賞社團精彩演出，使校內社團風氣大幅提昇。(補助款2039)</t>
  </si>
  <si>
    <t>101年5月25日至27日，花蓮縣大禹嶺</t>
  </si>
  <si>
    <t>社員14人</t>
  </si>
  <si>
    <t>國際志工社舉辦「2012年暑期國際志工服務團隊員聯合徵選」活動-本校南台國際志工社獲選為外交部印尼國際青年大使交流團隊和聖克里斯多福及維尼斯國際青年大使交流團隊；另有菲律賓ADOC 2.0(縮短數位落差)服務團隊與印尼幼兒華語教學服務團隊×二隊，共計五個服務團隊，需要具有高度服務熱忱學生參與國際志工服務。(補助款2500)</t>
  </si>
  <si>
    <t>101年5月2日，S507</t>
  </si>
  <si>
    <t>社員10人，參與學生30人</t>
  </si>
  <si>
    <t>話劇社舉辦「社團成果發表」活動-平日團聚製做劇本與積極排練以追求當日完美表現。努力構想巧思及創意，使話劇更別出心裁。將戲劇表演呈現在眾人眼前。(補助款6305)</t>
  </si>
  <si>
    <t>此次甄選過程中，應做好確實的時間管理，對於活動的時間流程及報名截止日期應更加的做好事前的規劃，並使用PPT來取代紙張報名表的部份。</t>
  </si>
  <si>
    <t>整體活動沒有主持人，下次可推派一人當主持人管理全場秩序及活動流程。燈光效果不佳，可擬企劃像校外廠商租借燈光器材補足缺點。宣傳期太晚，下次可提前至活動日期前三個星期開始宣傳。</t>
  </si>
  <si>
    <t>101年5月16日 晚上七點 ，N棟音樂廳</t>
  </si>
  <si>
    <t>社員12人，學生150人</t>
  </si>
  <si>
    <t>101年5月11、16日 延平國中、後甲國中</t>
  </si>
  <si>
    <t>101年4月14日至101年4月15，地點：墾丁青年活動中心</t>
  </si>
  <si>
    <t>102年1月8日，軍訓室會議室</t>
  </si>
  <si>
    <t>101年11月26日~12月7日(各宿舍)</t>
  </si>
  <si>
    <t>全校住宿學生3200人</t>
  </si>
  <si>
    <t>102年1月11日至1月13日(各宿舍)</t>
  </si>
  <si>
    <t>1.為防止宿舍停車空間不足而造成車輛堵塞的現象，交服社增加人力來協助同學行李搬運及引導車輛改至停車場，造成人力負擔。2.搬運行李手推車不足，造成等待時間過久，使得撤宿時間會增長，建議再添購一些手推車，讓撤宿時間能縮短。3.將規劃招募志工來協助行李搬運、交通引導及宿舍內各項服務工作，來減輕宿舍幹部及交服社的工作量。</t>
  </si>
  <si>
    <t>全體宿舍幹部42人</t>
  </si>
  <si>
    <t>101年12月 7日~8日 東海大學</t>
  </si>
  <si>
    <t>101年12月24日17:30~21:30， 南台大操場</t>
  </si>
  <si>
    <t>全校住宿學生及師生約2000人</t>
  </si>
  <si>
    <t>活動為學生課餘之時間，影響學生不大，天黑後人潮增多且週邊鄰居也共襄盛舉，使得活動進入高潮。</t>
  </si>
  <si>
    <t>101學年度第1學期「性別平等教育主題輔導週」-本次活動涵蓋演講、影片欣賞、小團體諮商、以及有獎徵答，活動共計13場，活動型式可稱多元，尤其是「我是柯南～再次尋找校園危險地圖」，有37人投稿，計58份稿件，學生參與踴躍，多元活潑方式廣受學生喜愛，學生反映良好。(配合款22550，補助款11718，獎品7500)</t>
  </si>
  <si>
    <t>從活動回饋表，學生對於影片欣賞的反映普遍喜歡，尤其加上小獎品有獎徵答，學生參與動機提升，挑選的影片讓學生覺得很感動，願意將來有機會再參與，因此建議將來再辦類似活動時，需要挑選好片，讓學生更踴躍參與。</t>
  </si>
  <si>
    <t>國際志工社舉辦「外交部青年交流大使聖文森國際志工團隊」-與聖文森人分享及體驗文化，跨越了語言隔閡，我們用真心交流，無形中也建立了對彼此的信任，我們接受彼此的不同，包容文化的差異，保持一顆開闊的心去面對在聖文森遇到的每個人事物，看見了許多在聖國才獨有的風俗人情，透過文化衝擊，間接的開拓我們眼界，這是在課本中學習不到的課題。(配合款87998)</t>
  </si>
  <si>
    <t>增加訓練語言時間，增加流程排演練習，多一點實際操作演練，多做表演練習。</t>
  </si>
  <si>
    <t>國際志工社舉辦「印尼巨港華語教學」-出發前。我們在南台幼保系辦經過2個月的培訓，也到南台附設幼稚園進行3次試教活動，為這一趟旅程做好萬全的準備。抵達印尼巨港慈容學校時，我們和當地園長及老師交流，且大致敘述我們所準備的教案。透過兩個星期的教學，我們發現小朋友從一開始的陌生，到離開前的主動擁抱，甚至願意主動和我們用華語進行溝通。(配合款130079)</t>
  </si>
  <si>
    <t>在國外教學和在台灣有著明顯差距，我們必須克服言語上的障礙，以及社會文化的不同等，其中我們給予自己整團的檢討是:我們應該可以去詢問之前出團過的人員，以避免一些不必要的問題出現。這是當初我們在台灣時，所沒有設想的部分!另外建議的部分，其實我們是去幼稚園，所以我們發現在印尼其實他們的美術紙並不多，下次有機會再前往時，我們應該將贈禮的部分著重在此。</t>
  </si>
  <si>
    <t>101年7月19日~8月2日   印尼巨港</t>
  </si>
  <si>
    <t>南台師生4人，慈容幼兒華語學校的大、中、小班學生</t>
  </si>
  <si>
    <t>國際志工社舉辦「2013年暑期國際志工服務團隊員聯合徵選」-凡本校有熱忱參與國際志工服務學生，具備剪紙、跆拳道、電腦、華語教學、童玩、舞蹈、書法、傳統武術、國樂（如陶笛等中國樂器）、扯鈴、幼兒教學、氣球造型、台灣美食等特殊專長，皆歡迎報名參加。(配合款7625，補助款3518)</t>
  </si>
  <si>
    <t>101年12月19日    N106,N107</t>
  </si>
  <si>
    <t>參加學生50人</t>
  </si>
  <si>
    <t>藉由徵選學生的各位工作同伴們分享與交流，體認到培養自身國際觀、同理心以及文化上的入侵衝突皆令人省思理想與現實面間的差異與衝突。</t>
  </si>
  <si>
    <t>房東代表33人</t>
  </si>
  <si>
    <t>101年11月27日19-20時，L007會議室</t>
  </si>
  <si>
    <t>無</t>
  </si>
  <si>
    <t>101學年度第1學期房東座談會-校外租賃安全評核說明及宣導、防制一氧化碳中毒宣導、教育部雲端租屋系統說明 、意見交流。(配合款5000)</t>
  </si>
  <si>
    <t>無</t>
  </si>
  <si>
    <t>社員60人及觀眾共約50人</t>
  </si>
  <si>
    <t xml:space="preserve"> 很多觀眾進場觀看比賽。內場一開始動作生疏，但後面不錯。</t>
  </si>
  <si>
    <t>101年11月24日 N棟文炳館音樂廳</t>
  </si>
  <si>
    <t>基層文化服務社舉辦「尊重生命與珍惜包容教育宣導育樂營」-利用遊戲使小朋友知道互相合作與團體生活的重要，此外另編排戲劇彰顯活動的主題。(補助款19237)</t>
  </si>
  <si>
    <t>國小一至六年級共209人</t>
  </si>
  <si>
    <t>101年11月24日-25日，正新國小</t>
  </si>
  <si>
    <t>可以激發小朋友同心協力的精神。讓他們瞭解團隊合作的重要。</t>
  </si>
  <si>
    <t>因為學生打工的關係，所以無法連續參與團體。另外，海報設計需將活動方式說明，不然很多同學以為是聽演講。</t>
  </si>
  <si>
    <t>南台科技大學學生；共26人次</t>
  </si>
  <si>
    <t xml:space="preserve">101年3月7日~5月9日；諮商輔導組團體諮商室 </t>
  </si>
  <si>
    <t>100學年度第2學期「小團體輔導活動-人際關係成長團體」-學生參加團體的流失率相較於上學期低。(補助款10060)</t>
  </si>
  <si>
    <t>100學年度第2學期「小團體輔導活動-兩性關係成長團體」-壓力調適團體為符合學生需求的團體，故參加人次會比較多。(補助款20100)</t>
  </si>
  <si>
    <t>因為學生打工的關係，及學校活動頗多，招募團體成員需更加用心。</t>
  </si>
  <si>
    <t>由於這次活動是在小學生的平日舉辦，除了按照原本的活動規劃,也要考慮到校方平常的作息，所以在活動前應該積極與校方溝通活動事宜，就可以避免以下情形。活動時間提早或結束未告知，而讓小朋友沒有充裕的時間吃早餐、家長在活動結束前就來等著帶小朋友回家。</t>
  </si>
  <si>
    <t>國際志工社10人</t>
  </si>
  <si>
    <t>國際志工社30人，學童65人</t>
  </si>
  <si>
    <t>休息區位子太少，報到時有點混亂，表演快開始時找不到負責人，義賣園遊會位子分配不均，攤位缺椅子桌子</t>
  </si>
  <si>
    <t>國際英語演講社期末成果活動-社員展現這學期的學習成果時間。總共有13位社員上台用英文演講3-5分鐘，內容精采有趣。他們都克服了當初的恐懼，勇於跨出這一步，挑戰自我。(補助款1330)</t>
  </si>
  <si>
    <t>社員以及南台科大師生35位</t>
  </si>
  <si>
    <t>101年6月6日  ，T0004</t>
  </si>
  <si>
    <t>提供時間和舞台給社員們勇敢開口說英文。 準備演講內容就是訓練社員的組織能力和創造力。 讓聽眾與台上講者能有問答的互動，間接拉近距離。</t>
  </si>
  <si>
    <t>武術社參加「高雄港都盃武術錦標賽」- 這次比賽我們派出4位選手為南台出征，4位選手雖然在此次比賽中未得名次，但是學習到很多的新技巧。(補助款3660)</t>
  </si>
  <si>
    <t>足球社14人</t>
  </si>
  <si>
    <t>101年5月14日至19日 崑山科技大學體育館</t>
  </si>
  <si>
    <t>參賽人員今年加入了許多新血,由於過於缺乏比賽經驗,故這次比賽大部分還是由舊生下場居多,但是當比賽分數拉開後,就由新進球員上場磨練實戰經驗並學習比賽時處理球應有的態度與技巧。</t>
  </si>
  <si>
    <t>足球社參加「100學年度大專五人制足球錦標賽」-今年的大專五人制足球,在預賽中南台將會遇到台南科技大學、元智大學以及世新大學。在三天的競爭中,南台以分組第二名的成績晉級決戰空軍官校,比賽成果勝出晉級全國八強,最後今年的大專盃五人制南台得到全國第八名的成績。(補助款8500)</t>
  </si>
  <si>
    <t xml:space="preserve"> 101年4月30日至5月4日南台科技大學大操場</t>
  </si>
  <si>
    <t>足球社參加「五人制足球錦標賽」-希望透過舉辦活動，提昇學校同學對足球的興趣及熱誠。(補助款1500)</t>
  </si>
  <si>
    <t>未能事先教導同學使用消防警報器，導致無法施放警報器，須再加強教育及加強落實樓長對逃生動線之解說與引導。</t>
  </si>
  <si>
    <t>深入淺出的實務講解與時計案例說明，讓學生能更深入的了解。建議用比較活潑生動的方式如影片播放，能增加演講者與學生的互動。</t>
  </si>
  <si>
    <t>100學年度第2學期校園「校園人權法治教育」宣導活動「在生活點低中」-邀請長榮大學陳秀峯律師針對現代大學生應了解的「生活與法治」實施法律講座，，以提昇同學法治觀念與守法意願。(補助款6000)</t>
  </si>
  <si>
    <t>101年3月28日下午14：320至16：50於L棟演講廳</t>
  </si>
  <si>
    <t>活動前要有充足並徹底的預備， 要多探堪幾次，這樣訂早餐及晚餐就比較方便。</t>
  </si>
  <si>
    <t>光鹽唱詩社舉辦「好寶寶品格教育夏令營」-使孩童認識何為良好的性格，而落實在生活中。藉此帶動本校志工服務的風氣。使參與社員更多了解現今社會孩童的發展。(補助款7085)</t>
  </si>
  <si>
    <t xml:space="preserve"> 101年 7月18日至 7月20日台南市西港區成功國小</t>
  </si>
  <si>
    <t>光鹽唱詩社22人，成功國小66人</t>
  </si>
  <si>
    <t xml:space="preserve"> 101年07月02日~101年07月04日 復興國小</t>
  </si>
  <si>
    <t>斥候童軍社25人，復興國小27人</t>
  </si>
  <si>
    <t>斥候童軍社舉辦「101教育優先區中小學生暑假營隊活動-FUN暑假趣」-服務的隊員彼此了解、信任、互助合作完成服務，達成出隊活動意義。(補助款4268)</t>
  </si>
  <si>
    <t>國際志工社舉辦「異想異想亮晶晶」-用活潑的教學方式以及歡樂的學習氣氛中，啟發學習英文的興趣，讓許多未來國家的幼苗在寒假期間除了玩樂之外，擁有一個快樂學習、自我成長的機會。(補助款10310)</t>
  </si>
  <si>
    <t>本次活動的招生人數與原本估計人數相差甚遠，經過討論過後可能原因為，我們在宣傳上面的效果不是很好，因為在先前場勘與宣傳時與學校上的溝通不足。</t>
  </si>
  <si>
    <t>101年7月2日至101年7月4日南投縣永興國小</t>
  </si>
  <si>
    <t>國際志工社25人，永興國小25人</t>
  </si>
  <si>
    <t>羽球社參加「101年全國大專校院運動會羽球分區錦標賽」-在這次大專盃中，雖然沒得到預期中的獎項，但反而增加社員間的凝聚力，明年再努力!!!(補助款3844)</t>
  </si>
  <si>
    <t>本校防護團暨校安人員計89人。</t>
  </si>
  <si>
    <t>101年5月15日L008室</t>
  </si>
  <si>
    <t>這次的活動上有一些小缺失，就是隊輔組沒有做到最好的培訓以致於不清楚如何去安撫情緒較躁動的小朋友，導致整個教學時須分配出人力去安撫小朋友，這點下次要需要改進。</t>
  </si>
  <si>
    <t>爾後能多一點演練，培養賃居生具備防火防災之基本常識。</t>
  </si>
  <si>
    <t>學生會舉辦「101學年度第一學期社團場地問題協調會」-為使社團借用體育性質場地，，能盡量達成意願及實際需求完成場地借用及使用而設之協調會。(配合款1330)</t>
  </si>
  <si>
    <t>師長及社團幹部共19人</t>
  </si>
  <si>
    <t>101年10月9日 ，L101</t>
  </si>
  <si>
    <t>開會場地宜借用較大之場地，不要都擠在課外組辦公室，顯得擁擠。</t>
  </si>
  <si>
    <t>網球社舉辦「101學年度第一學期假日網球訓練營」-提供社區及全校師生在假日有正當的休閒活動。(補助款5460)</t>
  </si>
  <si>
    <t>100學年度第2學期校外賃居生安全避難演練-1.防火、防災基本常識說明。2.消防水帶使用說明及操作。3.滅火器使用說明及操作。(補助款8000)</t>
  </si>
  <si>
    <t>101年4月25日16~17時T棟停車場</t>
  </si>
  <si>
    <t>工作人員8人，各班校外賃居生2名計460人</t>
  </si>
  <si>
    <t>南台科大全體學生18000人</t>
  </si>
  <si>
    <t>國標社舉辦「帶動中小學」-無論是小朋友或是社員們都學習到了許多東西!!小朋友們學習到的了更多有關國標舞的知識，社員們則是學習到了如何與小朋友相處如何凝聚起來辦好一場活動。(補助款3001)</t>
  </si>
  <si>
    <t>配合教育部推廣校園心理衛生教育工作，購置優良書刊，讓他們可以自我教育與學習，提供給全校老師及學生使用。</t>
  </si>
  <si>
    <t>熱音社舉辦「101學年第1學期期末成果發表會」活動-讓本校及外校同學都能更加了解本校的熱門音樂社，與台南地區音樂同好們將會交流往來更加頻繁，本次活動將會代表本社一段輝煌時期的紀錄，建立本社音樂活動表演的口碑。(配合款15000)</t>
  </si>
  <si>
    <t>學生會舉辦「101學年度第一學期學生社團審議小組會議」活動-藉由此會議，審查社團成立、解散、經費預算、評鑑、獎懲、社團輔導老師及校外教練之聘任資格等事項。(配合款3010)</t>
  </si>
  <si>
    <t>102年1月9日  Ｎ棟音樂廳</t>
  </si>
  <si>
    <t>增加績優導師名額，加強租屋安全宣導。</t>
  </si>
  <si>
    <t>101學年度第2學期「親師座談會」成果冊-親師座談會主要針對大一新生及家長舉辦，目的為提升學生家長對學校發展現況、相關行政規則，以及系所發展之認識，增進學生對學校的瞭解與認同。(補助款22560)</t>
  </si>
  <si>
    <t>101年10月-12月；南台科技大學</t>
  </si>
  <si>
    <t>有興趣之全校師生；共約680人次，工作人員共約50人次</t>
  </si>
  <si>
    <t>101年9月6日~101年11月29日；南台科技大學、大橋國小附幼及大港國小附幼</t>
  </si>
  <si>
    <t>全校師生</t>
  </si>
  <si>
    <t>大掃時間為1小時，部分掃區時間不足，少數小組長建議打掃時間可已再調整。請系所盡量不在同時段安排活動，避免學生無法參與打掃。</t>
  </si>
  <si>
    <t>7親師座談會</t>
  </si>
  <si>
    <t>工作策略：2-3-3同儕與人群關係(社團與宿舍生活輔導)</t>
  </si>
  <si>
    <t>1社團負責人會議</t>
  </si>
  <si>
    <t>2社團觀摩研習</t>
  </si>
  <si>
    <t>3學生急難慰問</t>
  </si>
  <si>
    <t>工作目標：2-4促進適性揚才與自我實現</t>
  </si>
  <si>
    <t>工作策略：2-4-1推動學習輔與閱讀計畫，強化終身學習。</t>
  </si>
  <si>
    <t>1學生社團辦理全校性活動</t>
  </si>
  <si>
    <t>2學生社團參與校際性活動</t>
  </si>
  <si>
    <t>南台科大網球社全體社員及幹部共30人</t>
  </si>
  <si>
    <t>101年10月13日  -12月9日，校內網球場</t>
  </si>
  <si>
    <t>這次所申請的經費因各方面都準備的不錯，故能發揮最大效用。經過我們的舉辦，相信會有更多社區民眾與學生對網球產生興趣。</t>
  </si>
  <si>
    <t>工作策略：2-4-2辦理藝文活動，培養人文素養</t>
  </si>
  <si>
    <t>1學生社團校園競賽活動</t>
  </si>
  <si>
    <t>2進修部學生會辦理校園競賽活動</t>
  </si>
  <si>
    <t>工作策略：2-4-3辦理創意活動，培養學生創新能力</t>
  </si>
  <si>
    <t>1校園創意競賽活動</t>
  </si>
  <si>
    <t>工作策略：2-4-4實施新生定向輔導，發展正確的人生觀，體認教育、生活方式、工作環境等之間的關係。</t>
  </si>
  <si>
    <t>工作策略：2-4-5進行生涯輔導與職業輔導，協助學生規劃完善的就業與生涯發展方向。</t>
  </si>
  <si>
    <t>1購置與運用心理測驗</t>
  </si>
  <si>
    <t>工作願景：三、培養具良好品德的社會公民</t>
  </si>
  <si>
    <t>工作目標：3-1建立多元文化校園與培養學生良好品德與態度</t>
  </si>
  <si>
    <t>工作策略：3-1-1建立學生多元參與管道 以促進學生之參與，保障學生權利，落實人權與法治知能</t>
  </si>
  <si>
    <t>1師生座談會</t>
  </si>
  <si>
    <t>2進修部師生座談會</t>
  </si>
  <si>
    <t>3社團評鑑</t>
  </si>
  <si>
    <t>工作策略：3-1-2增進學生對於當代品德之核心價值及其行為準則，具有思辨、選擇與反省，進而認同、欣賞與實踐之能力。</t>
  </si>
  <si>
    <t>1校園法治教育-人權教育宣導</t>
  </si>
  <si>
    <t>2校園法治教育-「生活與法治」宣導</t>
  </si>
  <si>
    <t>國際志工社4人</t>
  </si>
  <si>
    <t>南星民謠吉他社「100學年度第二學期南方之星」- 邀請到了許多知名大學如:成大.中興......等等國立大學一起來共襄盛舉。 讓全台灣各大專院校藉由這個比賽可以把感情變得更佳的融洽，或是做個音樂上的交流。(補助款14700)</t>
  </si>
  <si>
    <t>101年6月2日  N棟音樂廳</t>
  </si>
  <si>
    <t>行程有點DELAY，評審老師有點小抱怨。</t>
  </si>
  <si>
    <t>101年9月12日下午13時30分至17時30分/N棟國際音樂廳</t>
  </si>
  <si>
    <t>課堂宣導的內容相當豐富，準備的資料也完整。對宣導的課程緊奏，感覺時間上稍有不夠。國家防災日的影片宣導，覺得很受用。</t>
  </si>
  <si>
    <t>101學年第1學期班級幹部訓練研習活動-1.經班級幹部訓練的課程洗禮後，同學們均能明瞭自己的工作及職掌，及未來工作方向與配合學校政策推動經營班級。2.為有效執行班級經營成效對於班級辦理生活競賽評比及級班網頁設計競賽。3.利用班級幹部的活動運用各項關切教育主題的宣導，期能達成良好成效。(補助款20000)</t>
  </si>
  <si>
    <t>新生3126人</t>
  </si>
  <si>
    <t>建議學期中也能辦理相關學生交通安全教育宣導，因為我們新生大部分都將考駕照。基於全國各校不斷增加學生交通傷亡人數，希望學校能長期持續加強宣導，以減少我們新生交通事故之發生。</t>
  </si>
  <si>
    <t>101年9月5日 08:10~09:00、13:10-14:00 地點:三連堂</t>
  </si>
  <si>
    <t>101學年度第1學期「新生交通安全宣導教育」活動-以風趣幽默的方式，介紹騎乘機車應注意事項及近年來因交通車禍傷亡案件分析，使各班新生充分明瞭交通安全與遵守交通規則的重要性。(補助款22500)</t>
  </si>
  <si>
    <t>全校各班交通安全宣導種子人員(全校班級人數)233人</t>
  </si>
  <si>
    <t>建議學校生輔組交通安全宣導網頁，能多放置一些學生車禍事故分析與防制方法，這樣我們交通安全種子人員才有更多、更深入交通安全資料可宣導，效果也才會更好。學校應該多辦一些交通安全宣導活動，來加強學生交通安全觀念，以減少同學們交通事故之發生。</t>
  </si>
  <si>
    <t>網球社舉辦「101學年度新生盃網球單打錦標賽」活動-此活動為推展網球運動及增進全校新生能在比賽盡情發揮個人實力。(補助款10575)</t>
  </si>
  <si>
    <t>策略4-1-2</t>
  </si>
  <si>
    <t>本次服務雖然是配合全球世界清潔日活動讓社區煥然一新，也讓我們感受到平常就應該養成環保好習慣，不是只有在世界清潔日才進行打掃。</t>
  </si>
  <si>
    <t>101年9月8日，台南市林默娘公園</t>
  </si>
  <si>
    <t>師生208人，台南市林默娘公園遊客及周邊附近居民約2000人</t>
  </si>
  <si>
    <t>學生會舉辦「101學年度第一學期青春劇場(熱音社)」-讓新生瞭解社團的性質並有機會觀賞社團精彩演出，使校內社團風氣大幅提昇。(配合款2319)</t>
  </si>
  <si>
    <t>101年11月14日，E棟玄關</t>
  </si>
  <si>
    <t>表演社團50人</t>
  </si>
  <si>
    <t>101學年第1學期進修部導師業務主題工作坊-工作報告、經驗分享、學務工作議題討論。(補助款59890)</t>
  </si>
  <si>
    <t>101學年度第1學期「期初導師工作研討會」- 校長親自頒發「績優導師」獎，共計有蘇武忠老師等27位老師獲獎。議程中播放國家防災日宣導短片提供導師防災資訊。副教務長宣導學生學習地圖協助導師瞭解如何提供學生學習路徑。(配合款18500補助款12000)</t>
  </si>
  <si>
    <t>熱音社10人及南台全體師生約100人</t>
  </si>
  <si>
    <t>101年12月29日    三連堂</t>
  </si>
  <si>
    <t>宣傳太晚、太晚跑贊助，要寄邀請函給其他學校熱音社， 彩排時間掌控不好。</t>
  </si>
  <si>
    <t>101年12月27日，08:50~17:40，F302</t>
  </si>
  <si>
    <t>學生會18人</t>
  </si>
  <si>
    <t>資料在事前未集中存放，以至於收集資料時花較多時間。</t>
  </si>
  <si>
    <t>基層文化服務社「102年全國社團評鑑前置作業」-這是準備作業讓一年級的學弟妹一起製作場佈的工作，可以讓他們更加同心。(補助款11017)</t>
  </si>
  <si>
    <t>101年12月27日-28日，F203-2</t>
  </si>
  <si>
    <t>工作分配要再細緻，有些人不清楚自己該做些什麼，各組組長應督促組員。應事先請學長姐協助彙整評鑑資料。</t>
  </si>
  <si>
    <t>基層文化服務社4人</t>
  </si>
  <si>
    <t>學生自治會「102年全國社團評鑑前置作業」-資料可以更完整保存，以便下一屆參考。(補助款9877)</t>
  </si>
  <si>
    <t xml:space="preserve"> 101年8月27-31日 國際志工社社辦</t>
  </si>
  <si>
    <t>南台科大志工出航去「2012印尼雅加達虹恩國際學校幼兒華語教學深耕服務計畫」成果冊製作-將服務過程中所看到、聽到及得到的學習心得及經驗做詳實記錄，並製作成冊，並將服務經驗傳承給學妹，如果學妹們有機會再去服務，就能更清楚理解當地的教育困境，並針對此困境做出更適合的服務計畫。(配合款3600)</t>
  </si>
  <si>
    <t>覺得已經做得不錯了，或許下一次可以再增加一些對於成效的數據統計表。</t>
  </si>
  <si>
    <t>營隊改善的地方，每天開檢討會議的進行與內容，重新檢視需要修改的部份，以便下次營隊進行順利。</t>
  </si>
  <si>
    <t>學生會舉辦「童king」-從科學遊戲發展出小朋友對於科學的興趣，從團康遊戲訓練小朋友互助、合作的精神，使小朋友從活動中激發他們的創造力、思考力。(補助款9926)</t>
  </si>
  <si>
    <t>101年7月6日~7月8日 鹽水國小</t>
  </si>
  <si>
    <t>學生會26人， 鹽水國小60人</t>
  </si>
  <si>
    <t>簽到、簽退需再作規劃，賦歸時間需要再準確，小朋友的團隊合作精神不足。</t>
  </si>
  <si>
    <t>春暉社舉辦「101教育優先區中小學生暑假營隊活動-春暉育樂行夏令營」-在教學中以互動禮物方式去帶動小朋友們並讓他們更積極也更容易記住教學內容；在遊戲活動中以計分方式總結在最後一天頒發禮物以鼓勵小朋友們這幾天的參予。(補助款4545)</t>
  </si>
  <si>
    <t>101年7月2日-7月4日水里國小</t>
  </si>
  <si>
    <t>春暉社15人，四~六年級  約38人</t>
  </si>
  <si>
    <t>活動事前先自己跑過一次，可以更詳細了解活動的時間快慢，以便掌握活動的流程，讓活動在指定時間內完成，並且和有經驗的人多多討論，達到最佳效果。</t>
  </si>
  <si>
    <t>經費概算
學校配合款支應_獎品</t>
  </si>
  <si>
    <t>經費概算
學生事務與輔導補助款支應</t>
  </si>
  <si>
    <t>具體執行成效</t>
  </si>
  <si>
    <t>參加對象及人數</t>
  </si>
  <si>
    <t>辦理時間及地點</t>
  </si>
  <si>
    <t>檢討及建議</t>
  </si>
  <si>
    <t>工作策略：4-3-1建構e化的學務與輔導工作與環境，以強化服務效能。</t>
  </si>
  <si>
    <t>目標3-1</t>
  </si>
  <si>
    <t>策略3-1-1</t>
  </si>
  <si>
    <t>策略3-1-2</t>
  </si>
  <si>
    <t>目標4-4</t>
  </si>
  <si>
    <t>策略4-4-1</t>
  </si>
  <si>
    <t>目標3-2</t>
  </si>
  <si>
    <t>策略3-2-1</t>
  </si>
  <si>
    <t>策略2-3-2</t>
  </si>
  <si>
    <t>目標2-3</t>
  </si>
  <si>
    <t>策略2-3-3</t>
  </si>
  <si>
    <t>目標2-1</t>
  </si>
  <si>
    <t>策略2-2-1</t>
  </si>
  <si>
    <t>策略2-3-1</t>
  </si>
  <si>
    <t>目標4-1</t>
  </si>
  <si>
    <t>目標4-2</t>
  </si>
  <si>
    <t>策略4-2-2</t>
  </si>
  <si>
    <t>工作策略：3-2-1透過服務學習課程之引導，加強與鄰近社區之互動，以促進學生對社區關懷與鄉土文化之情感；並透過多元文化課程與國際交流，開拓國際視野，建立地球村觀念。</t>
  </si>
  <si>
    <t>具體執行成效</t>
  </si>
  <si>
    <t>參加對象及人數</t>
  </si>
  <si>
    <t>辦理時間及地點</t>
  </si>
  <si>
    <t xml:space="preserve">101年度學校學生事務與輔導工作執行成效 </t>
  </si>
  <si>
    <t>全校班級幹部，計1229人</t>
  </si>
  <si>
    <t>101年2月15日下午12時40分至17時/N棟國際音樂廳</t>
  </si>
  <si>
    <t>100學年度第2學期學生宿舍幹部安全教育自救互救訓練活動-強化宿舍幹部安全教育觀念，並藉實際體驗提昇幹部整體應有之救護知識及技能。(補助款6000)</t>
  </si>
  <si>
    <t>第一、三、六宿舍學生幹部39人。</t>
  </si>
  <si>
    <t>101年2月7日台南市消防局防災教育館</t>
  </si>
  <si>
    <t>訓練活動時間稍短，無法增進同學熟練度。</t>
  </si>
  <si>
    <t>讓學生了解學校吸菸管制情形，及對香煙、毒品的危害有更深的了解，舉辦此活動覺得相當有幫助。</t>
  </si>
  <si>
    <t>100學年度第二學期「春暉教育健康講座」-實施拒菸連署活動並展示年度春輝才藝競賽優勝海報作品，會場內播放菸害影片。(配合款6000)</t>
  </si>
  <si>
    <t>進修部師生體適能暨迎向陽光「拒菸、反毒」路跑競賽活動-本次活動辦理結合學生最簡單的體適能活動「跑步」，將菸害防治理念，展現於健康生活中。(配合款10000)</t>
  </si>
  <si>
    <t>興南國小40人，陶瓷社10人</t>
  </si>
  <si>
    <t xml:space="preserve"> 101年9月29日~101年12月1日(每週六) 興南國小</t>
  </si>
  <si>
    <t>陶瓷藝術社舉辦「動手捏泥巴」活動-使小朋友經由動手捏陶體會捏陶的樂趣及技巧，進而推廣陶瓷藝術。(配合款1404補助款14200)</t>
  </si>
  <si>
    <t>路途遙遠應注意己身安全，材料運送不易，應思考其他因應措施。</t>
  </si>
  <si>
    <t>101學年度第1學期學生宿舍幹部安全教育CPR訓練活動-提昇幹部整體應有之救護知識及技能，使學生能學會CPR技能及取得證照。(配合款6000)</t>
  </si>
  <si>
    <t>101學年度第1學期保護智慧財產權理念-本次宣講對象約計有各班宣導種籽員(學藝股長)203人參加，邀請智財權宣講團講師運鞍律師事務所許雅芬律師講述「校園著作權」之相關議題。(配合款6000)</t>
  </si>
  <si>
    <t>101學年度第1學期進修部師生座談會-工作報告、經驗分享、各班代表與學校主管面對面溝通協調；本次會議學校行政主管均蒞臨會場，學生代表也踴躍發言，使得會議完滿成功。(配合款24841補助款10000)</t>
  </si>
  <si>
    <t>學生自治會舉辦「101學年度第一學期社團評鑑」活動-邀請外校評審來評鑑，可聽到許多不同角度的提出的問題，爾後也能讓學聲評審知道提問的方向。(補助款23623)</t>
  </si>
  <si>
    <t>全校社團   約210人</t>
  </si>
  <si>
    <t>101年11月28日10:00~18:00，三連堂內</t>
  </si>
  <si>
    <t>場地規劃，須明確規劃出走道位置。 評審休息室須提前準備。前方安排聽講位置，以少排長為優。</t>
  </si>
  <si>
    <t>講師演講缺少與學生互動，演講內容也缺乏深度，未來再邀請講師上要多注意其演講能力與經驗。</t>
  </si>
  <si>
    <t>100學年度第1學期績優導師- 每位績優導師發放禮卷各得3000元和獎狀乙禎，以玆鼓勵及提升導師士氣，整體頒獎程序順暢，藉由每學期期初獎勵獲獎導師們，感謝導師們的辛勞並激勵更多導師的投入。(配合款81000，獎品81000)</t>
  </si>
  <si>
    <t>100學年度第2學期績優導師- 吳副校長親自頒發100學年度第2學期獎勵「績優導師」 獎，共計有曾信智老師等28位老師獲獎，各得禮劵3000 元、獎狀乙紙和精美小手提袋乙個。(配合款84000，獎品84000)</t>
  </si>
  <si>
    <t>績優導師28人</t>
  </si>
  <si>
    <t>101年9月5日；N棟文炳館音樂廳</t>
  </si>
  <si>
    <t>績優導師出列領獎及領獎完畢時，因未事先知會副校長會有指定的老師喊口號，所以副校長一開始並不知道要站在績優導師前面，直至第二梯次頒發績優導師獎及賃居生訪視優良導師獎流程上才順暢。下次會請組長事先和副校長確認頒獎流程。</t>
  </si>
  <si>
    <t>本校學生約150人及教職員5人。</t>
  </si>
  <si>
    <t>轉發給新生的資料種類繁多，建議是否以製作總表方式說明應填資料及繳交時間地點。課程安排相當緊湊，可以增加座談方式，有發問時間，能更了解得以協助新生。</t>
  </si>
  <si>
    <t>101年9月4日，S104階梯教室</t>
  </si>
  <si>
    <t>學生會舉辦「100學年度自治幹部領導才能研習營」-透過聯合社團幹訓的舉辦，讓學校學生幹部們進行交流，強化學校間學生的互動，讓社團有機會與其他社團有接觸的機會，互相吸取經驗、開闊視野及培養宏大的世界觀，進而推廣至全校，使同學們自發性的激勵自己，增進競爭力。(配合款100296，補助款169860)</t>
  </si>
  <si>
    <t>101學年第1學期「班級交通安全宣導種子人員研習」-經過學務處學生生活輔導組黃教官，交通安全實況影片介紹及深入淺出說明騎乘機車應注意事項及班級種子人員職掌工作介紹，有助於導師及交通安全種子人員在班會對班上學生宣導，對班上學生交通安全觀念及助益甚大。(補助款14780)</t>
  </si>
  <si>
    <t>101年9月12日15：10~16：00  N棟音樂廳</t>
  </si>
  <si>
    <t>全校導師237人參加、訪視學生數合計3192人，得獎12位導師</t>
  </si>
  <si>
    <t>100學年度第2學期「校外賃居訪視績優導師」表揚-1.訪視學生數計3192人。2.了解校外賃居生住宿環境。3.適時反應賃居生需求並協助解決問題。(配合款12000)(獎品12000)</t>
  </si>
  <si>
    <t>增加績優導師名額，加強租屋安全宣導。</t>
  </si>
  <si>
    <t>101年9月5日  Ｎ棟音樂廳</t>
  </si>
  <si>
    <t>101學年度第1學期學生宿舍防災避難演練活動-依教育部頒「加強維護學校安全及校區安寧實施要點」辦哩，實施樓層消防設施、逃生路線介紹及逃生疏散狀況演練、編組示範演練、器材使用演練。(配合款2000，補助款12000)</t>
  </si>
  <si>
    <t>全校住宿生1711</t>
  </si>
  <si>
    <t>101年9月19日，各宿舍</t>
  </si>
  <si>
    <t>加強落實樓長對逃生動線之解說與引導，讓新生及各寢室室長增加安全逃生觀念，更能引導同學避難，達到教育效果。</t>
  </si>
  <si>
    <t>進修部101學年度第1學期「期初導師工作研討會」-工作報告、經驗分享、學務工作議題討論。(配合款17949)</t>
  </si>
  <si>
    <t>101年9月5日；S104</t>
  </si>
  <si>
    <t>進修部學生於上課前做勞作教育課程，在時間上或執行方式，是否再做檢討或修正。弱勢學生之服務學習時數，是否有彈性的做法?</t>
  </si>
  <si>
    <t>101學年度第1學期「親師座談會」-1. 座談會第一階段校長親臨主持，教務、學務、總務、國際事務長均做簡單的校務報告。2. 第二階段分系座談則由輔導志工舉牌引領家長至各系座談地點，系主任主持座談，導師參與。(補助款65554)</t>
  </si>
  <si>
    <t>101年9月4日；南台科技大學N棟文炳館音樂廳</t>
  </si>
  <si>
    <t>輔導志工及諮商組同仁共27位，新生、新生家長、新生班導師及系主任共約322人次</t>
  </si>
  <si>
    <t>整體會議程序順暢，藉由新生家長熱烈的提問與建議，可以協助本校事務工作做的更好。本次活動在播放南台簡介時電腦當機造成播放中斷，往後舉辦大型活動時將更小心測試，並多準備電腦以備不時之需。</t>
  </si>
  <si>
    <t>全校班級幹部，計1440人</t>
  </si>
  <si>
    <t>學生自治會舉辦「101學年新生之夜」活動-各社團表演熱絡，表演進行流暢，新生參與率高。(補助款14829)</t>
  </si>
  <si>
    <t>畢聯會副會長參加「中華民國各界慶祝101年青年節籌備委員會」-籌備中華民國各界慶祝101年青年節表揚大會。(補助款3197)</t>
  </si>
  <si>
    <t>南星民謠吉他社53人，各大專院校98人</t>
  </si>
  <si>
    <t>布袋戲研習社舉辦「鏡花如月-猶如戲~」活動-吸引至少100多人至活動現場參觀，推廣布袋戲的傳統文化，南台學生多接觸不一樣的台灣文化。(補助款475)</t>
  </si>
  <si>
    <t xml:space="preserve">101學年度第1學期進修部班級幹部研習-加強班級幹部服務能力，使班級幹部能更快、更深入的推動班級事務，建立和諧的班級。(補助款25420)      </t>
  </si>
  <si>
    <t>101年9月19日，S棟國際會議廳</t>
  </si>
  <si>
    <t>進修部班級幹部計 255人</t>
  </si>
  <si>
    <t>能加入消費者保護及菸害防治宣導使同學獲益良多。</t>
  </si>
  <si>
    <t>101年9月12日、18:30~21:00，S104</t>
  </si>
  <si>
    <t>學生自治會舉辦「101學年度第一學期期初社團負責人會議」-讓社團瞭解社招注意事項。 開會過程中，社團提問積極。(配合款7706)</t>
  </si>
  <si>
    <t>麥克風準備、座位安排等事前的工作準備應做好，應再與各社團確認所有的開會時間。</t>
  </si>
  <si>
    <t>排球社舉辦「101學年度新生盃排球比賽」活動-此活動為促進新生同學間情感交流，與互相認識。(配合款10674)</t>
  </si>
  <si>
    <t>101年9月24日，本校排球場</t>
  </si>
  <si>
    <t>排球社員32人，新生500人</t>
  </si>
  <si>
    <t>裁判更動、場地潮濕、獎狀姓名的錯誤等，都有待改進。</t>
  </si>
  <si>
    <t>100學年度第2學期師生座談會-使本校學生能夠擁有良好的學習環境，針對有關學業學習環境或日常生活等問題，透過本會議，使學生與校方師長有效溝通，有公開正式的溝通管道，讓學生有管道能反映各項問題，得到良好共識與迅速的妥當解決問題，確實達到友善且多元文化校園之目的。(補助款42785)</t>
  </si>
  <si>
    <t>事前多利用學校信箱，通知各班代表準時到場。 應將報名與出席人數調查清楚。會議資料，總召事前應先看過一次，以免問題重複或錯字。 應預留長官出席的致詞時間。</t>
  </si>
  <si>
    <t>101年05月30日S708 國際會議廳</t>
  </si>
  <si>
    <t>學生會18人，各班代表420人</t>
  </si>
  <si>
    <t>101年11月20日-11月22日，  E棟1樓展覽廳</t>
  </si>
  <si>
    <t>師生539人</t>
  </si>
  <si>
    <t>在青少年性態度越來越開放的時候，性病及未婚懷孕的問題就顯現出來了，爲了導正同學們的觀念，我們規劃了這項活動，同學們接受度也很高，未來會再與奇美醫院合作辦理性教育宣導。</t>
  </si>
  <si>
    <t>101年度下半年「性教育宣導-享受愛情遠離愛滋」健康講座活動-本次活動內容豐富，獎品豐富，參加之同學滿意度高達超過9成。在奇美醫院之協助下，闖關遊戲更是讓活動掀起一波高潮，總計有539人參加本宣導活動。(配合款13348)</t>
  </si>
  <si>
    <t>劍道社舉辦「帶動中小學」- 藉著教學相長，使同學能了解社區照顧與服務的精神，並提昇事情處理之應變能力。(配合款9720)</t>
  </si>
  <si>
    <t>上學期學長教學傳承不夠完全，下次應製作重點注意事項表，提醒各項活動當中之重點事項。</t>
  </si>
  <si>
    <t>學生會舉辦「學生社團青春劇場(9-11場)」-社團用心表演讓現場氣氛熱烈迴響。 與攝影社合作拍攝活動照片。 提升表演社團知名度。(補助款7438)</t>
  </si>
  <si>
    <t>活動前與社團再次確認活動所需器材，討論是否活動要更改時間。</t>
  </si>
  <si>
    <t>101年5月9日  、16日、23日，E棟玄關</t>
  </si>
  <si>
    <t>各社團社員37人以及南台科大師生約300位</t>
  </si>
  <si>
    <t>時間控制得不是很好，晚會燈光太暗。建議:下次活動時間可以提早一點。</t>
  </si>
  <si>
    <t>101年5月5日  M棟集賢廳&amp;射箭場</t>
  </si>
  <si>
    <t>斥候童軍社舉辦「動態社團成果展」-為展現於社團所學之童軍之技能，特舉辦一年一次的動態成果展，並廣邀全國資深童軍和歷屆學長姐一同共襄盛舉，藉此促進各友團之間情誼，及展現此學年度所學習之成果，也令南台童軍社大放異彩。(補助款4800)</t>
  </si>
  <si>
    <t>斥候童軍社社員40人以及全國資深童軍和歷屆學長姐約200位</t>
  </si>
  <si>
    <t>成果展示不夠熱絡，下次可以把成果展示和沏茶館做合併。人力不足，如果有人要臨時離開一下就沒人能頂替。主題不明顯，有人看不出來這是什麼社辦的活動、主題是什麼。</t>
  </si>
  <si>
    <t>101年5月28日至29日  E棟圖書館一樓大廳</t>
  </si>
  <si>
    <t>動畫漫畫研習社社員51人以及師生約300位</t>
  </si>
  <si>
    <t>動畫漫畫研習社成果發表活動『祭典』－讓社員們有更多的互動及發展良好關係，成果展對於社團會是一大幫助，也可以為社團曾加更多的社員，也希望能讓學校了解本社團之成果。(配合款3686)</t>
  </si>
  <si>
    <t>全校住宿學生約3000人</t>
  </si>
  <si>
    <t>希望能持續經常辦理。</t>
  </si>
  <si>
    <t>100學年第二學期學生宿舍「環境清潔週」活動-1.實施「環境清潔週」學生學習生活應對進退之禮。2.維護環境清潔。3.頒獎慰勉同學精神及辛勞。(配合款21600，補助款6000)</t>
  </si>
  <si>
    <t>101年5月14日至25日(各宿舍)</t>
  </si>
  <si>
    <t>100學年度第2學期「衛生保健志工社區服務」-本次活動計有21位學生，總計服務人數275人，服務內容包括：協助掛號、子宮頸抹片檢查、抽血、視力檢查、量血壓、尿液檢察、滿意度調查回收問卷等。(補助款7040)</t>
  </si>
  <si>
    <t>雖準時到達會場，但排隊等候很長時間，下次活動就必須提前到達，但是時間太早，對同學可能會有安全上顧慮。</t>
  </si>
  <si>
    <t>101年6月16日；金華社區活動中心</t>
  </si>
  <si>
    <t>志工學生21人，金華里40歲以上參加成人健檢約275人</t>
  </si>
  <si>
    <t>100學年度第2學期「輔導股長」活動-這次選擇以憂鬱影片和網路交友的主題作為演講，學生反應良好，相當符合他們目前生活的需要。(配合款10000，補助款10215)</t>
  </si>
  <si>
    <t>有很多同學是非自願被選為輔導股長，因此對於參予和完成班級幹部任務興趣缺缺，但雖然如此仍有少數學生相當讚賞諮輔組的用心。</t>
  </si>
  <si>
    <t>101年2月15日~101年5月23日；南台科技大學</t>
  </si>
  <si>
    <t>南台科技大學學生及輔導志工；約450人次</t>
  </si>
  <si>
    <t>羽球社參加「第九屆中正大學紫荊盃羽球錦標賽」-這次比賽完的心得每個選手的實力都很堅強讓我大開眼界希望以後我的能力可以更上一層樓而且和他們比賽讓我知道自己的缺點在哪可以加以補強。(配合款3677)</t>
  </si>
  <si>
    <t>我覺得交通是比較不方便騎車好遠又好累然後場館不通風又沒開冷氣覺得很不舒服打完比賽流汗好像在下雨又很悶下次希望學校可以體諒選手開冷氣。</t>
  </si>
  <si>
    <t>羽球社3人</t>
  </si>
  <si>
    <t>101年6月2日至3日 國立中正大學體育館副館羽球場</t>
  </si>
  <si>
    <t>熱門舞蹈社舉辦「大型成果發表會(好萊舞)」-與原先安排達成率約80%，美宣部分需再加強，公關外校職團帶位加強，宣傳部分要加強。(補助款15000)</t>
  </si>
  <si>
    <t>改善方法:美宣部分:美宣職位增加至三人，公關:公關部分增加至兩人，宣傳:宣傳部分強制規劃時間表，將原先自願改為安排固定時間要跑宣傳。</t>
  </si>
  <si>
    <t>101年5月30日 三連堂</t>
  </si>
  <si>
    <t>社員約100人，全校師生約800人</t>
  </si>
  <si>
    <t>嘻哈社舉辦「第二屆饒工革命－－Rapper Revolution Ⅱ」-利用大量且多元化的宣傳方式，使得本次活動比去年比起來，觀眾多了不少，也使得更多的人關注到饒舌和嘻哈文化。(補助款14500)</t>
  </si>
  <si>
    <t>活動應做事項之行程表要先列好，照表操課。應避開期中考尖峰期，才能有充裕的時間進行規畫活動。</t>
  </si>
  <si>
    <t>101年5月19日 16:30~21:30 南方公園</t>
  </si>
  <si>
    <t>嘻哈社30人，現場觀眾約400人</t>
  </si>
  <si>
    <t>國際志工社舉辦「傳統文化教學課程」-從創意性、趣味性、競賽式闖關遊戲課程活動引領下，學生能獲得更廣闊的領域知識，及激發學生獨特的創意與多元的才能。(補助款3692)</t>
  </si>
  <si>
    <t xml:space="preserve"> 101年6月25日台南市松林國小</t>
  </si>
  <si>
    <t>國際志工社6人，松林國小35人</t>
  </si>
  <si>
    <t>建議可以在行前多加檢討，可以多跑課程讓課程更加流暢，可以做一些字卡讓小朋友了解單字。</t>
  </si>
  <si>
    <t>經費概算
學校配合款支應</t>
  </si>
  <si>
    <t>經費概算
學校配合款支應_獎金</t>
  </si>
  <si>
    <t>經費概算
學校配合款支應_獎品</t>
  </si>
  <si>
    <t>經費概算
學生事務與輔導補助款支應</t>
  </si>
  <si>
    <t>具體執行成效</t>
  </si>
  <si>
    <t>參加對象及人數</t>
  </si>
  <si>
    <t>辦理時間及地點</t>
  </si>
  <si>
    <t>檢討及建議</t>
  </si>
  <si>
    <t>工作願景：一、建構核心價值與特色校園文化</t>
  </si>
  <si>
    <t>工作目標：1-1建立校園之核心價值並塑造具有特色之校園文化</t>
  </si>
  <si>
    <t>工作策略：1-1-1確立、倡導與釐定高等教育人才培育的核心價值；配合學校整體發展與學生特質，以建立具有特色的校園文化</t>
  </si>
  <si>
    <t>編號</t>
  </si>
  <si>
    <t>工作項目</t>
  </si>
  <si>
    <t>1培養民主法治觀念、強化學生自治功能</t>
  </si>
  <si>
    <t>2學生自治幹部領導才能研習營</t>
  </si>
  <si>
    <t>4宿舍幹部訓練活動</t>
  </si>
  <si>
    <t>5進修部自治幹部領導才能研習營</t>
  </si>
  <si>
    <t>8營造學生住宿快樂學習環境</t>
  </si>
  <si>
    <t>總計</t>
  </si>
  <si>
    <t>獎金/獎品</t>
  </si>
  <si>
    <t>檢討及建議</t>
  </si>
  <si>
    <t>5通識中心課程規劃推動</t>
  </si>
  <si>
    <t>6推動國際志工服務活動及培育具世界觀之國際社會公民</t>
  </si>
  <si>
    <t>7熱愛鄉土文化活動</t>
  </si>
  <si>
    <t>8服務性及輔導志工研習</t>
  </si>
  <si>
    <t>9推動服務學習與社團結合</t>
  </si>
  <si>
    <t>10學生社團服務學習觀摩研習</t>
  </si>
  <si>
    <t>11推動全校性服務學習課程</t>
  </si>
  <si>
    <t>12學生自治資源回收</t>
  </si>
  <si>
    <t>13設置社區里民服務站</t>
  </si>
  <si>
    <t>親善大使服務社舉辦「第9屆親善大使初選活動及說明會」活動- 因應本校各項國際性會議及活動頻繁，且為擴大青年學子服務社會之領域，藉此舉辦選拔活動，並經初選、決選兩階段性選拔，選出具有親切和善、才貌雙全及服務熱誠之學生加入親善大使團隊。(補助款13684)</t>
  </si>
  <si>
    <t>參賽學生157人</t>
  </si>
  <si>
    <t>101年10月19日 選前說明會，101年10月26日 M棟集賢廳</t>
  </si>
  <si>
    <t>活動安排、場地佈置及動線可再更完善。</t>
  </si>
  <si>
    <t>工作願景：四、提昇學務與輔導工作品質與績效</t>
  </si>
  <si>
    <t>工作目標：4-1統整學校資源及健全學務與輔導工作組織</t>
  </si>
  <si>
    <t>工作策略：4-1-2統整學務與輔導工作資源，建立學務與輔導工作支援體系。</t>
  </si>
  <si>
    <t>工作目標：4-2建立專業化之學務與輔導工作及學習型組織</t>
  </si>
  <si>
    <t>工作策略：4-2-2充實學務與輔導工作人員之專業與管理知識</t>
  </si>
  <si>
    <t>2辦理年度輔導知能研習、個案研討、工作坊等活動，提昇輔導專業效能與經驗交流、充實本職學能。</t>
  </si>
  <si>
    <t>工作策略：4-2-3建立標竿學習模式，加強學務與輔導工作觀摩與交流及傳承，並發展成為學習型組織。</t>
  </si>
  <si>
    <t>1辦理年度學務與輔導工作觀摩活動，擷取優質經驗，強化工作成效。</t>
  </si>
  <si>
    <t>工作目標：4-3建立e化之學務輔導工作</t>
  </si>
  <si>
    <t>9建立特色校園文化--提升勞作教育幹部人才品質訓練</t>
  </si>
  <si>
    <t>101學年度新生訓練「春暉專案教育宣導講座」-菸害、毒品防制教育講座暨新生CO檢測活動，邀請奇美醫院家醫科江季湘醫師擔任講座。(配合款5000)</t>
  </si>
  <si>
    <t>一年級新生約共3500人</t>
  </si>
  <si>
    <t>101年9月5日，三連堂</t>
  </si>
  <si>
    <t>讓學生對香煙、毒品的危害有更深的了解。</t>
  </si>
  <si>
    <t>羽球社參與「2012羽你相柚羽球分齡錦標賽」活動- 經由比賽希望能吸取更多的經驗。(配合款2743)</t>
  </si>
  <si>
    <t>101年10月20日 台南首府大學</t>
  </si>
  <si>
    <t>希望能多參加比賽增長見識與比賽經驗。</t>
  </si>
  <si>
    <t>11提昇班級經營團隊精神與學生自我要求能力</t>
  </si>
  <si>
    <t>12獎勵績優社團暨績優社團指導老師</t>
  </si>
  <si>
    <t>工作願景：二、營造友善校園並促進學生自我實現</t>
  </si>
  <si>
    <t>工作目標：2-1營造安全校園生活</t>
  </si>
  <si>
    <t>工作策略：2-1-1校園安全之危機管理</t>
  </si>
  <si>
    <t>1校園安全委員會議</t>
  </si>
  <si>
    <t>2交通安全教育輔導措施</t>
  </si>
  <si>
    <t>3防震防災演練-學生宿舍篇</t>
  </si>
  <si>
    <t>6導師輔導知能研習</t>
  </si>
  <si>
    <t>101學年度學生事務與輔導工作參訪觀摩(台東大學)-藉由與他校相互交流，提昇學輔工作之效益。藉由活動激發學輔人員創新與見賢思齊之能力。(配合款75081)</t>
  </si>
  <si>
    <t>國際志工社海外志工團電腦整修暨活動培訓活動-因目前志工服務走向國際，將愛心傳出去，將服務的地區擴展到世界各地。將學校原本要回收的電腦，送給有需要的人們，也教他們使用，自己也從中學習到做事態度與科技知識，還有國際觀，這次志工活動最大收穫的是我們。 (配合款8000)</t>
  </si>
  <si>
    <t>社員10人</t>
  </si>
  <si>
    <t>檢討:此次活動還沒有將效率用到最好，經過這次的經驗，我相信下次我們會更熟悉流程，與障礙排除。</t>
  </si>
  <si>
    <t>101年12月3日 -13日 M棟貴賓室</t>
  </si>
  <si>
    <t>鋼琴社參加「Friday salon bar 表演」活動- 藉由此活動與成大鋼琴社聯合舉辦，並互相交流演奏之經驗，達到增進琴藝之效果。(配合款2740)</t>
  </si>
  <si>
    <t>活動結束後發現，學生對於鋼琴這項樂器的興趣很大，詢問度很高，往後希望能推展鋼琴社的名氣。</t>
  </si>
  <si>
    <t>鋼琴社20人</t>
  </si>
  <si>
    <t>101年11月23日，國立成功大學</t>
  </si>
  <si>
    <t>101年4 月 28 日，崑山科技大學</t>
  </si>
  <si>
    <t>整個活動十分歡樂，社員向心力倍增。</t>
  </si>
  <si>
    <t>這學期帶的小朋友秩序好了很多，但是有些小朋友因為領悟力的關係，進度有稍稍落後了其它小朋友，但是學習武術的熱情依然未減，這是我們所感到欣慰的地方。</t>
  </si>
  <si>
    <t>武術社辦理「101年上半年帶動中小學武術計畫」-帶動中小學的主要目的是為了發展學童熱愛武術、培有良好的運動習慣，大致上小朋友都已經達到一定的要求水準。(配合款18860)</t>
  </si>
  <si>
    <t xml:space="preserve">101年3月7日至4月25日(每週三)，慈暉幼稚園活動中心 </t>
  </si>
  <si>
    <t>武術社員10人，台南縣南興、南安、安定國小、安定國中約20人</t>
  </si>
  <si>
    <t>崇德青年社辦理「笑孝效快樂成長營」-建立兒童未來正確思想，使參與的學童了解品德教育的重要性。(補助款3700)</t>
  </si>
  <si>
    <t>101年3月24日 台南市永康區永康國小</t>
  </si>
  <si>
    <t>教學組加強培訓。 活動安排時間太長，刪除非必要之課程。 幹部任務要確實完成。</t>
  </si>
  <si>
    <t>崇德青年社26人，永康國小學生14人</t>
  </si>
  <si>
    <t>建議活動前要充分測試所有的器材。</t>
  </si>
  <si>
    <t>101年4月21至22日， 公誠國小</t>
  </si>
  <si>
    <t>基層文化服務社辦理「尊重生命與珍惜他人教育宣導育樂營」-透過服務的過程中以生動活潑、生活化的方式，讓孩子們從快樂的活動中增加學習的意願。(補助款21880)</t>
  </si>
  <si>
    <t>基服社32人，公誠國小學生36人</t>
  </si>
  <si>
    <t>101年4月28日永康國小</t>
  </si>
  <si>
    <t>崇德青年社辦理「愛的行動派體驗營」-藉由這次的活動，讓各位幹部感情加溫，並且認識新的朋友，也拓展的人際關係，但最大的收穫是讓外面的家長認識，崇德青年社的志工，有活力，有熱心。(補助款1812)</t>
  </si>
  <si>
    <t>101年9月25日 華碩電腦企業總部111會議</t>
  </si>
  <si>
    <t>國際志工社8人</t>
  </si>
  <si>
    <t>國際志工社參加「2012國際志工結案報告評鑑會議 」活動-本計畫為鼓勵青年擴大參與ADOC計畫，投入國際志願服務行列。(配合款5184)</t>
  </si>
  <si>
    <t>101年9月25日，青輔會</t>
  </si>
  <si>
    <t>基服社30人</t>
  </si>
  <si>
    <t>每次出隊結束應立刻印製比賽成果冊，不至於部分營隊資料不足。</t>
  </si>
  <si>
    <t>醫院、學生住家，8月-10月</t>
  </si>
  <si>
    <t>基服社參與「區域和平志工競賽」活動-藉由比賽使社團更有凝聚力，相互合作。(補助款2250)</t>
  </si>
  <si>
    <t>活動為學生課餘之時間活動，影響學生不大。活動宣導較少，學校周邊鄰居及進修部上課同學有些微詞。活動流程的安排，要透過宣導讓大家知悉，雖邀請週邊鄰居共同來參與，但仍未達熱烈參與，雖可增強活動效果，但也有美中不足的情形。</t>
  </si>
  <si>
    <t>100學年第2學期班級幹部訓練研習活動-經班級幹部訓練的課程洗禮後，同學們均能明瞭自己的工作及職掌，及未來工作方向與配合學校政策推動經營班級。運用公告系統建置班級幹部訓練訊息，並將工作職掌提供下載運用，以配合學校政策推動經營班級。利用班級幹部的活動運用各項關切教育主題的宣導，期能達成良好成效。(配合款10000，補助款10000)</t>
  </si>
  <si>
    <t>課堂宣導內容豐富，也製發研習資料，惟部分資料未放入如幹部執掌等。本次取消班級幹部的考核，改由班級榮譽競賽方式實施班級評核，對於活動辦法及評核方式能夠多加說明。</t>
  </si>
  <si>
    <t>績優導師27人</t>
  </si>
  <si>
    <t>提醒獲獎導師提早到會場依序就座確認導師是否出缺席，一起宣部頒獎程序並簽屬印領清冊。少部分績優導師未準時到達會場，將加強會前聯繫工作。</t>
  </si>
  <si>
    <t>配合新生訓練使用N棟音樂廳，臨時更改場地至S708辦理期初導師工作研討會。本次會議原訂日夜間部先分開進行學務報告再進行合併，但因座位受限以致進修部無法出席參加。</t>
  </si>
  <si>
    <t>101年2月9日；N棟文炳館音樂廳</t>
  </si>
  <si>
    <t>100學年度第2學期「期初導師工作研討會」- 校長親自頒發「績優導師」獎，共計有蘇武忠老師等27位老師獲獎。校長致詞時報告南台於1/19順利獲得教育部授權三年自沈的觀察學校，是全國第一所被認可的技職科大，這是對本校的認定。 會議中，數位老師熱烈的問題討論與建議，協助學生事務工作可以做的更好。(補助款26216)</t>
  </si>
  <si>
    <t>1. 導師反應文炳館音樂聽會場霉潮味過重，建議導師會議   改在其他場地。2. 會前場地預備的時間匆促，導致會場內有些系座位的安   排貼錯及場外導師簽到的狀況有點混亂，主辦單位下   次改進。3. 本次日夜間部各系導師的座位需依安排入座，引起有些老師的抱怨。</t>
  </si>
  <si>
    <t>101年1月11日；N棟文炳館音樂廳</t>
  </si>
  <si>
    <t>日夜間部主任導師、各班級導師及學務處各組工作人員計398人。</t>
  </si>
  <si>
    <t>101年10月17日15:30~17:30 (N棟音樂廳)</t>
  </si>
  <si>
    <t>全校住宿學生代表約450人</t>
  </si>
  <si>
    <t>住宿生約500人</t>
  </si>
  <si>
    <t>100年9月26日 六宿2樓餐廳</t>
  </si>
  <si>
    <t>因颱風停課，致使期末考延後，造成撤宿時間過長及人力經費負擔，未來要規劃應變措施及機制。</t>
  </si>
  <si>
    <t>100學年第二學期學生宿舍暑假進撤宿相關活動-在規定的時間內完成完成各項宿舍撤宿的事項。提供協助行李的搬運及大型的停車空間，使宿舍前交通較為疏暢，不至於造成打結而阻塞。以上安排增加撤宿流程通暢，並能在時間內完成，秩序良好。(配合款25000，補助款20000)</t>
  </si>
  <si>
    <t>101學年第一學期學生宿舍進住相關活動-在規定的時間內完成完成各項宿舍進住的事項。進住流程安排適當，能維持良好的進住空間。提供協助行李的搬運及大型的停車空間，使宿舍前交通較為疏暢，不至於造成打結而阻塞。以上安排增加進住流程通暢，並能在時間內完成，秩序良好。(配合款25000，補助款20000)</t>
  </si>
  <si>
    <t>101年9月1日至4日、9月8日至9日(各宿舍)</t>
  </si>
  <si>
    <t>規劃志工來協助行李搬運、交通引導及宿舍內各項服務工作，來減輕宿舍幹部及交服社的工作量，成效仍未彰顯，參與人數仍然不足。</t>
  </si>
  <si>
    <t>本校防護團暨校安人員計76人。</t>
  </si>
  <si>
    <t>101年10月18日S104室</t>
  </si>
  <si>
    <t>101學年度第1學期「學生校外住宿安全輔導座談會」-101學年度校外租賃工作成效說明、校外租屋安全評核說明、雲端租屋系統說明、電價調整說明、意見交流。(配合款3000補助款14000)</t>
  </si>
  <si>
    <t>賃居生代表184人</t>
  </si>
  <si>
    <t>101學年度辦理「毒品防制暨關懷愛滋防治」-藉由本次講座宣導，對愛滋傳染兩大途徑「毒品」及「不安全性行為」進行比對分析，讓青年學生對毒品濫用及愛滋防治問題重視。(配合款15000)</t>
  </si>
  <si>
    <t>師生共290人</t>
  </si>
  <si>
    <t>101年12月5日，S104室</t>
  </si>
  <si>
    <t>感謝學校關懷教職員生的健康，提供免費肝功能及愛滋篩檢，但是名額有限，建議增加名額。</t>
  </si>
  <si>
    <t>101年9月15日至12月8日；地點：各系辦理場地</t>
  </si>
  <si>
    <t>各系師生計944人及工作人員計202人。</t>
  </si>
  <si>
    <t>101學年度第1學期「院總導師系主任導師與學生有約」活動- 藉由活動拉進院長與學生間的距離，讓院部了解學生幹部目前遇到的問題，並解決學生的疑問。(補助款54000)</t>
  </si>
  <si>
    <t>進修部導師及工作人共130人</t>
  </si>
  <si>
    <t>101年11月21日，S104；101年11月24日，奮起湖</t>
  </si>
  <si>
    <t>許教授精彩的演講，對進修部班級經營很有幫助；24日之活動很好促進老師交流。</t>
  </si>
  <si>
    <t>101年度下半年參觀CAS優良農場品生產工廠活動-本活動為配合農委會政策，藉由實際參觀體驗讓師生瞭解CAS台灣優良農場品之原料來源、製備、生產製造、包裝標示與產品出貨等過程，增進大家對於CAS嚴謹的製造流程與品質衛生安全管控之認識。(補助款8445)</t>
  </si>
  <si>
    <t>師生及廚工129人</t>
  </si>
  <si>
    <t>師生及廚工197人</t>
  </si>
  <si>
    <t>101年12月7日， 黑橋牌香腸博物館</t>
  </si>
  <si>
    <t xml:space="preserve"> 黑橋牌產品種類不多，因此能看到的生產線內容也不多，將來可規劃大型食品工廠或中央廚房等，讓同學知道良好食品衛生規範的要求，懂得為自己飲食把關。</t>
  </si>
  <si>
    <t>有興趣之師生40人</t>
  </si>
  <si>
    <t>101年12月19日 上午9:00~12:00 六宿學餐&amp;L棟</t>
  </si>
  <si>
    <t>師生308人及社員58人</t>
  </si>
  <si>
    <t>魔法廚藝社與馬來西亞聯誼社聯合舉辦「團團圓圓 冬至暖暖」活動-藉由舉辦的冬至活動，讓社員們學習到協助與互助的重要，並學著和外籍生溝通，不僅能增進社員的外語溝通能力，更能增進社員的處事態度跟廚藝。(配合款7912)</t>
  </si>
  <si>
    <t>101學年第1學期班級班級生活榮譽競賽活動-使本校學生認知團體精神與榮譽觀念的重要性，藉由競賽方式以尊重個人意識，重視團體榮譽的觀念，提升班級的凝聚力。(配合款10000)</t>
  </si>
  <si>
    <t>101學年第一學期學生宿舍「環境清潔週」活動-1.實施「環境清潔週」學生學習生活應對進退之禮。2.維護環境清潔。3.頒獎慰勉同學精神及辛勞。(配合款21600，補助款6000)</t>
  </si>
  <si>
    <t>分組賽程開始後，應在自己比賽前將”面”盡速帶好，並觀察自己對手之對戰情況。賽程結束的人將護具及劍收好後，應支援其他還在比賽的隊員。</t>
  </si>
  <si>
    <t>劍道社6人</t>
  </si>
  <si>
    <t>101年4月21日至22日 高雄市青少年籃球場</t>
  </si>
  <si>
    <t>練習不夠，還需要再加強。</t>
  </si>
  <si>
    <t>武術社6人</t>
  </si>
  <si>
    <t>101年3月17日起至5月13日 南台科技大學網球場</t>
  </si>
  <si>
    <t>網球社舉辦「假日網球訓練營」-社團的幹部及助教都會熱心地指導學員，並指出優缺點，所以來訓練營不僅能提高打網球的樂趣，也可以找到自己的另外一個休閒活動。(補助款5460)</t>
  </si>
  <si>
    <t>雖然社員還是以鄰近社區居多，這次只有規劃幾個鄰近社區，以後會更擴展宣傳範圍，讓越來越多人參加，讓大家都能從南台的假日訓練營獲得成長。</t>
  </si>
  <si>
    <t>101年5月5日 台南長興國小</t>
  </si>
  <si>
    <t>志工應用學校正規課程或活動所學專業知識及技巧，提供學童多元課程，達學以致用之功效。</t>
  </si>
  <si>
    <t>師生共136人</t>
  </si>
  <si>
    <t>101年5月16日，L008</t>
  </si>
  <si>
    <t>101學年度第1學期校外賃居生安全避難演練-1.防火、防災基本常識說明。2.消防水帶使用說明及操作。3.滅火器使用說明及操作。(補助款12000)</t>
  </si>
  <si>
    <t>101年11月21日E棟前廣場</t>
  </si>
  <si>
    <t>工作人員7人，賃居生代表186人</t>
  </si>
  <si>
    <t>101學年度第1學期校外賃居生安全避難演練-1.防火、防災基本常識說明。2.消防水帶使用說明及操作。3.滅火器使用說明及操作。(配合款3000)</t>
  </si>
  <si>
    <t>登山社舉辦「第32屆山展」活動-這次展覽有達到宣傳山社活動的效果，向大家分享登山的戶外活動，讓學生們更了解我們登山社的活動以及運作方式。(補助款1710)</t>
  </si>
  <si>
    <t>101年4月29日，台南孔廟文化園區</t>
  </si>
  <si>
    <t>弱勢團體及學童、NPO組織及志工中心、各單位貴賓及各校師長共約600人</t>
  </si>
  <si>
    <t>因場地空間有限，無法接受更多學校及弱勢團體參與義賣，頗覺遺憾。</t>
  </si>
  <si>
    <t>100學年度志願服務教育訓練-特殊訓練活動-生動活潑之課程安排，提昇志工服務意願；結合永康市尚頂里社區志工媽媽進行登革熱防疫宣導及清掃學習活動。(補助款40500)</t>
  </si>
  <si>
    <t>101年3月3日至4日；L008</t>
  </si>
  <si>
    <t>各學系學生106人</t>
  </si>
  <si>
    <t>活動行前慎密，活動實施順暢，成果良好。</t>
  </si>
  <si>
    <t>101年12月12日08:30~16:30永康國小</t>
  </si>
  <si>
    <t>崇德青年社40人，永康國小20人</t>
  </si>
  <si>
    <t>醫藥箱器材更齊全。</t>
  </si>
  <si>
    <t>斥候童軍社舉辦「帶動中小學」活動-增進社員對社團的向心力及凝聚力，提高社員校外服務的經驗，學會如何與小朋友們相處、互動，以完成
自我，服務他人為目的，並推廣童軍活動。讓小朋友可以多學一點童軍技能，並要會學以致用。(配合款5000)</t>
  </si>
  <si>
    <t>101年10月12日~101年12月6日新南國小</t>
  </si>
  <si>
    <t xml:space="preserve"> 教學要用的東西數量在多準備一點。</t>
  </si>
  <si>
    <t>斥候童軍社8人，國小120人</t>
  </si>
  <si>
    <t>國際志工社舉辦「德克斯特的實驗室」-這次是到台南市麻豆區較偏遠的國小帶小朋友，讓小朋友接觸一些與科學有關的小遊戲與實驗，進而誘發小朋友對科學產生興趣，在較歡愉的過程中快樂學習，在教學過程中，也鼓勵小朋友勇於發問，訓練小朋友表達的能力，並且採用分組方式進行遊戲，進而讓小朋友在遊戲中學習團隊合作的重要性。(配合款831補助款15613)</t>
  </si>
  <si>
    <t xml:space="preserve"> 課程過於緊湊，沒有適當的休息時間， 時間不足所以發問題數有限。</t>
  </si>
  <si>
    <t>啦啦隊社4人</t>
  </si>
  <si>
    <t>跆拳道社參加「2012第五屆弘光盃全國大專院校跆拳道錦標賽」-除武藝技術交流外，同時建立各校之友誼；促進彼此間的發展，培養社員各方面之優秀品格。在此次的比賽中，每位比賽選手都盡力的在賽場上，並且獲得了兩面銅牌。(補助款7260)</t>
  </si>
  <si>
    <t>跆拳道社7人，各校在校生、校友</t>
  </si>
  <si>
    <t>在出發之前應將集合時間都訂好，攝影器材準備齊全，住宿的相關細節要清楚了解，比賽時間、選手的資料全部記好，才不會到比賽場地時甚麼狀況都不了解，也不會因慌張而手忙腳亂。</t>
  </si>
  <si>
    <t>101年3月24日，高雄縣衛武營</t>
  </si>
  <si>
    <t>布袋戲研習社6人</t>
  </si>
  <si>
    <t>與現場民眾互動良好 ， 地理位置良好；活動時間與全國社評同一天導致參加人數不如預期。</t>
  </si>
  <si>
    <t>101年1月30日~2月1日，屏東縣潮州四林國小</t>
  </si>
  <si>
    <t>香海社29人，四林國小57人</t>
  </si>
  <si>
    <t>建議下次行前規劃需再更完善，教育訓練課程須再加強。</t>
  </si>
  <si>
    <t>單位主管8人</t>
  </si>
  <si>
    <t>對於學生問題，請相關人員多利用學輔該項目討論攸關學生事務。</t>
  </si>
  <si>
    <t>101年2月23日，軍訓室會議室</t>
  </si>
  <si>
    <t>學務處舉辦「100學年度第二學期第一次組長會議」-檢討各組業務相關活動，期使學務處處務業務運作能夠順利進行。(配合款396)</t>
  </si>
  <si>
    <t>學生5人</t>
  </si>
  <si>
    <t>101年3月17日，高雄應用科技大學</t>
  </si>
  <si>
    <t>學生議會參加「2012-E全國大專校院選舉事務研討會」-透過論壇提綱方式，彼此交流意見，討論出如何讓學生對於學校社團及公共事務參與的提升、身為各幹部之職責所在及學生對於學校的認同感的肯定。(補助款2474)</t>
  </si>
  <si>
    <t>101年2月15日、18:30~21:00，L008</t>
  </si>
  <si>
    <t>社團負責人計194人</t>
  </si>
  <si>
    <t>學生自治會舉辦「100學年度第二學期期初社團負責人會議」-各社團踴躍發表意見。 開會過程中，照程序進行，流程順暢。(補助款15365)</t>
  </si>
  <si>
    <t>事前的工作準備應做好，應再與各社團確認所有的開會時間。各幹部應事先做好完善的功課，才能使各社團得到正確的資訊。</t>
  </si>
  <si>
    <t>1.收據明確標示購買物品。2.請導師詳述學生受傷情況。</t>
  </si>
  <si>
    <t>醫院、學生住家，2月-3月</t>
  </si>
  <si>
    <t>101年上半年(2-3月)辦理急難慰問-補助日間部導師及輔導教官慰問受傷學生。(配合款2048)</t>
  </si>
  <si>
    <t>南台科技大學全校學生計2人</t>
  </si>
  <si>
    <t>101年3月23-24日，新竹市復興路16-2號</t>
  </si>
  <si>
    <t>練習不夠，還需要再加強，才能拿冠軍！</t>
  </si>
  <si>
    <t>100學年第2學期班級班級生活榮譽競賽活動-使本校學生認知團體精神與榮譽觀念的重要性，藉由競賽方式以尊重個人意識，重視團體榮譽的觀念，提升班級的凝聚力。(配合款10000)</t>
  </si>
  <si>
    <t>全校學生12000人</t>
  </si>
  <si>
    <t>可以增加獲獎班級之班級幹部努力付出的表現予以議獎。</t>
  </si>
  <si>
    <t>100學年度第2學期「學生宿舍輔導訪視績優導師」表揚-1.訪視學生數計3709人。2.了解校外賃居生住宿環境。3.適時反應賃居生需求並協助解決問題。(配合款15000)(獎品15000)</t>
  </si>
  <si>
    <t>全校導師232人參加、訪視學生數合計1881人，得獎15位導師</t>
  </si>
  <si>
    <r>
      <t>進修部導師1</t>
    </r>
    <r>
      <rPr>
        <sz val="12"/>
        <rFont val="新細明體"/>
        <family val="1"/>
      </rPr>
      <t>4</t>
    </r>
    <r>
      <rPr>
        <sz val="12"/>
        <rFont val="新細明體"/>
        <family val="1"/>
      </rPr>
      <t>0人</t>
    </r>
  </si>
  <si>
    <t>進修部導師輔導知能-1.100-1導師輔導知能研習，邀請高等法院檢察署主任檢察官管高岳先生演講，講題為：「公共服務倫理」。演講者以豐富的實務經驗及生動的雙向互動，獲得大家的共鳴，對於師生互動及生活觀念多有啟發。(補助款24797)</t>
  </si>
  <si>
    <t>請管制學生學生在S棟教學大樓辦活動，吶喊聲及音響嚴重影響學生上課與教師作息。</t>
  </si>
  <si>
    <t>本次活動因講師時間關係安排於週二中午辦理，造成有些老師因課程需提前離開，下次活動以週三為宜。</t>
  </si>
  <si>
    <t>101年11月20(星期三)；地點：L008</t>
  </si>
  <si>
    <t>日間部導師及工作人員共90人</t>
  </si>
  <si>
    <t>101學年第1學期導師業務主題工作坊-本次座談目的為提昇導師對於生命教育認知與自殺防治的知能，有效提升導師對於學生自殺相關輔導知識。(補助款25197)</t>
  </si>
  <si>
    <t>101年11月7日N棟文炳館音樂廳</t>
  </si>
  <si>
    <t>希望導師能多了解宿舍住宿的相關規定與管理機制，及學校之行政程序，以利立即解決學生之問題，而非只是把問題轉生輔組處理。</t>
  </si>
  <si>
    <t>全校住宿學生約500人</t>
  </si>
  <si>
    <t>100學年第2學期宿舍端午節習俗節慶活動-1.彩繪粽子及體驗包粽活動，參加人數非常踴躍。2.分送外籍生粽子讓外籍生感受溫暖，使活動達到最高潮。3.除讓同學能對端午節民俗節慶有所認知，亦提供乙次正確休閒健康活動的觀念。(配合款25000)</t>
  </si>
  <si>
    <t>101年6月5日19:00至22:00 (六舍學生餐廳)</t>
  </si>
  <si>
    <t>希望能持續經常辦理。宣傳及宣導能更明顯。</t>
  </si>
  <si>
    <t>進修部100學年度第2學期「期末導師工作研討會」-工作報告、經驗分享、學務工作議題討論。(補助款17785)</t>
  </si>
  <si>
    <t>學校重大法規修改，攸關教師權益，希望通知全校老師。</t>
  </si>
  <si>
    <t>101年6月15日至17日(各宿舍)</t>
  </si>
  <si>
    <t>101年上半年(3-4月)辦理急難慰問-補助進修部導師及輔導教官慰問受傷學生。(配合款4645)</t>
  </si>
  <si>
    <t>南台科技大學全校學生計6人</t>
  </si>
  <si>
    <t>醫院、學生住家，3月-4月</t>
  </si>
  <si>
    <t>表演內容豐富，現場氣氛佳聽歌同學都很熱情，創意獎表演有看頭，希望明年可再舉辦。</t>
  </si>
  <si>
    <t>進修部校園競賽活動-「星月盃歌唱比賽」-藉由班際比賽，促進各系各班學生與教職員互動。(補助款31130)</t>
  </si>
  <si>
    <t>學生志工40人；現場來賓約400人</t>
  </si>
  <si>
    <t>101年5月25日；M棟集賢廳</t>
  </si>
  <si>
    <t>101年2月9日-4月30日  Ｎ棟音樂廳</t>
  </si>
  <si>
    <t>武術社參加「神武盃總合格鬥邀請賽」-雖然在此次比賽中只得第2名，而且沒有被頒發證書。但是學習到很多的新技巧，也大大的震驚台灣各界武術學院與武館，算是讓大家知道了我們南台武術社的存在！(補助款2459)</t>
  </si>
  <si>
    <t>本校學生共計157人</t>
  </si>
  <si>
    <t>101年3月14日下午14：30至16：50於L棟演講廳</t>
  </si>
  <si>
    <t>100學年度第2學期校園「校園民主法治教育」宣導活動「毒品及詐騙法律面面觀」-邀請丁士哲律師針對大學生應了解的「生活與法治」實際案例實施法律講座，提升同學法治觀念與守法意願。(補助款6000)</t>
  </si>
  <si>
    <t>深入淺出的實務講解與時計案例說明，讓學生能更深入的了解。</t>
  </si>
  <si>
    <t>學生會舉辦「100學年度第二學期青春劇場1~5場」活動-社團用心表演讓現場氣氛熱烈迴響。提升表演社團知名度。(補助款11990)</t>
  </si>
  <si>
    <t>全校師生約500人</t>
  </si>
  <si>
    <t>101年2/29、3/7、3/14、3/21、3/28，T棟玄關</t>
  </si>
  <si>
    <t xml:space="preserve"> 如需架設器材可詢問是否需要協助，減少架設時間。 提醒社團務必於指定時間到達會場準備。 活動前與社團再次確認活動所需器材。 討論是否活動要更改時間。</t>
  </si>
  <si>
    <t>武術社2人</t>
  </si>
  <si>
    <t>101年3月24-25日，玄奘大學</t>
  </si>
  <si>
    <t>基服社6人</t>
  </si>
  <si>
    <t>初審資料要更新；不管是任何活動，要事先準備；開會未到要填請假單；財務月報表增老師簽名的格子</t>
  </si>
  <si>
    <t>基服社參加「101年全國社團評鑑」-與全國的各大社團互相較量，在這次社評中，雖然沒得到預期中的獎項，但反而增加社員間的凝聚力，明年再努力!!!(補助款27367)</t>
  </si>
  <si>
    <t>7 住宿生關心輔導座談活動</t>
  </si>
  <si>
    <t>8餐廳安全及衛生講習活動</t>
  </si>
  <si>
    <t>9系主任導師有約活動</t>
  </si>
  <si>
    <t>1服務學習、勞作教育及品德教育網路e化即時資訊服務</t>
  </si>
  <si>
    <t>2充實學務與輔導工作人員之專業與管理知識</t>
  </si>
  <si>
    <t>1強化南台人數位學習歷程服務網效能。</t>
  </si>
  <si>
    <t>2強化學生參與志願服務學習的平台，提供學生服務學習e化的管道。</t>
  </si>
  <si>
    <t>3建制學生非正式課程學習之社團輔導與管理E化系統，提昇社團運作效率與服務效能。</t>
  </si>
  <si>
    <t>1辦理學務與輔導工作績效評鑑。</t>
  </si>
  <si>
    <t>100學年度第2學期學生宿舍防災避難演練活動-依教育部頒「加強維護學校安全及校區安寧實施要點」辦哩，實施樓層消防設施、逃生路線介紹及逃生疏散狀況演練、編組示範演練、器材使用演練。(補助款6000)</t>
  </si>
  <si>
    <t>全校住宿生1504</t>
  </si>
  <si>
    <t>101年3月28日，各宿舍</t>
  </si>
  <si>
    <t>加強演練訊息宣導，演練前器材檢整。</t>
  </si>
  <si>
    <t>主任導師、各班級導師及學務處各組工作人員計140人。</t>
  </si>
  <si>
    <t>102年1月9日；文炳館會議廳</t>
  </si>
  <si>
    <t>導師業務繁重，在做學生住宿訪視時，尤其繁雜，建議學校取消校內住宿訪視，讓導師集中心力在校外住宿訪視。是否可以規劃導師代理制度，若導師外出或出差時，當學生有事情需要協助或文件需要簽核時，代理導師若得到導師的授權即可代理簽核。</t>
  </si>
  <si>
    <t>南台科技大學全校學生計14人</t>
  </si>
  <si>
    <t>醫院、學生住家，8月-12月</t>
  </si>
  <si>
    <t>101年下半年(8-12月)辦理急難慰問-補助進修部導師及輔導教官慰問受傷學生。(配合款12146)</t>
  </si>
  <si>
    <t>1.收據明確標示購買物品。2.請導師詳述學生受傷情況。</t>
  </si>
  <si>
    <t>101年12月23日；地點：三連堂</t>
  </si>
  <si>
    <t>學生志工40人；現場來賓約500人</t>
  </si>
  <si>
    <t>開場時間稍有延誤，應注意。表演內容安排，很精彩。現場氣氛佳，看表演的同學都很熱情。活動流程控制與安排很確實。工作人員很細心、會熱情地幫同學服務。主持人的服裝打理和口條讓人映像深刻。場地的佈置規劃很好看，並和燈光音響有絕佳的視覺效果。</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</si>
</sst>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_);[Red]\(0\)"/>
    <numFmt numFmtId="178" formatCode="#,##0;[Red]#,##0"/>
    <numFmt numFmtId="179" formatCode="#,##0_ "/>
    <numFmt numFmtId="180" formatCode="_-* #,##0_-;\-* #,##0_-;_-* &quot;-&quot;??_-;_-@_-"/>
    <numFmt numFmtId="181" formatCode="&quot;Yes&quot;;&quot;Yes&quot;;&quot;No&quot;"/>
    <numFmt numFmtId="182" formatCode="&quot;True&quot;;&quot;True&quot;;&quot;False&quot;"/>
    <numFmt numFmtId="183" formatCode="&quot;On&quot;;&quot;On&quot;;&quot;Off&quot;"/>
    <numFmt numFmtId="184" formatCode="[$€-2]\ #,##0.00_);[Red]\([$€-2]\ #,##0.00\)"/>
    <numFmt numFmtId="185" formatCode="#,##0.00_ ;[Red]\-#,##0.00\ "/>
  </numFmts>
  <fonts count="30">
    <font>
      <sz val="12"/>
      <name val="新細明體"/>
      <family val="1"/>
    </font>
    <font>
      <sz val="9"/>
      <name val="新細明體"/>
      <family val="1"/>
    </font>
    <font>
      <u val="single"/>
      <sz val="12"/>
      <color indexed="12"/>
      <name val="新細明體"/>
      <family val="1"/>
    </font>
    <font>
      <u val="single"/>
      <sz val="12"/>
      <color indexed="20"/>
      <name val="新細明體"/>
      <family val="1"/>
    </font>
    <font>
      <b/>
      <sz val="12"/>
      <name val="標楷體"/>
      <family val="4"/>
    </font>
    <font>
      <b/>
      <sz val="18"/>
      <color indexed="62"/>
      <name val="新細明體"/>
      <family val="1"/>
    </font>
    <font>
      <b/>
      <sz val="15"/>
      <color indexed="62"/>
      <name val="新細明體"/>
      <family val="1"/>
    </font>
    <font>
      <b/>
      <sz val="11"/>
      <color indexed="62"/>
      <name val="新細明體"/>
      <family val="1"/>
    </font>
    <font>
      <b/>
      <sz val="12"/>
      <color indexed="8"/>
      <name val="標楷體"/>
      <family val="4"/>
    </font>
    <font>
      <b/>
      <sz val="10"/>
      <name val="新細明體"/>
      <family val="1"/>
    </font>
    <font>
      <sz val="10"/>
      <name val="新細明體"/>
      <family val="1"/>
    </font>
    <font>
      <b/>
      <sz val="10"/>
      <color indexed="8"/>
      <name val="標楷體"/>
      <family val="4"/>
    </font>
    <font>
      <b/>
      <sz val="16"/>
      <name val="標楷體"/>
      <family val="4"/>
    </font>
    <font>
      <b/>
      <sz val="10"/>
      <name val="標楷體"/>
      <family val="4"/>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13"/>
        <bgColor indexed="64"/>
      </patternFill>
    </fill>
    <fill>
      <patternFill patternType="solid">
        <fgColor indexed="40"/>
        <bgColor indexed="64"/>
      </patternFill>
    </fill>
    <fill>
      <patternFill patternType="solid">
        <fgColor indexed="51"/>
        <bgColor indexed="64"/>
      </patternFill>
    </fill>
  </fills>
  <borders count="19">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7" fillId="8" borderId="0" applyNumberFormat="0" applyBorder="0" applyAlignment="0" applyProtection="0"/>
    <xf numFmtId="0" fontId="18" fillId="0" borderId="1" applyNumberFormat="0" applyFill="0" applyAlignment="0" applyProtection="0"/>
    <xf numFmtId="0" fontId="19" fillId="11" borderId="0" applyNumberFormat="0" applyBorder="0" applyAlignment="0" applyProtection="0"/>
    <xf numFmtId="9" fontId="0" fillId="0" borderId="0" applyFont="0" applyFill="0" applyBorder="0" applyAlignment="0" applyProtection="0"/>
    <xf numFmtId="0" fontId="20"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0" fillId="4" borderId="4" applyNumberFormat="0" applyFon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23"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24" fillId="3" borderId="2" applyNumberFormat="0" applyAlignment="0" applyProtection="0"/>
    <xf numFmtId="0" fontId="25" fillId="2" borderId="8" applyNumberFormat="0" applyAlignment="0" applyProtection="0"/>
    <xf numFmtId="0" fontId="26" fillId="16" borderId="9" applyNumberFormat="0" applyAlignment="0" applyProtection="0"/>
    <xf numFmtId="0" fontId="27" fillId="17" borderId="0" applyNumberFormat="0" applyBorder="0" applyAlignment="0" applyProtection="0"/>
    <xf numFmtId="0" fontId="28" fillId="0" borderId="0" applyNumberFormat="0" applyFill="0" applyBorder="0" applyAlignment="0" applyProtection="0"/>
  </cellStyleXfs>
  <cellXfs count="66">
    <xf numFmtId="0" fontId="0" fillId="0" borderId="0" xfId="0" applyAlignment="1">
      <alignmen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178" fontId="4" fillId="3" borderId="10" xfId="0" applyNumberFormat="1" applyFont="1" applyFill="1" applyBorder="1" applyAlignment="1">
      <alignment horizontal="center" vertical="center" wrapText="1"/>
    </xf>
    <xf numFmtId="0" fontId="10" fillId="0" borderId="0" xfId="0" applyFont="1" applyAlignment="1">
      <alignment vertical="center"/>
    </xf>
    <xf numFmtId="0" fontId="0" fillId="0" borderId="10" xfId="0" applyBorder="1" applyAlignment="1">
      <alignment vertical="center" wrapText="1"/>
    </xf>
    <xf numFmtId="0" fontId="9" fillId="0" borderId="10" xfId="0" applyFont="1" applyBorder="1" applyAlignment="1">
      <alignment vertical="center" wrapText="1"/>
    </xf>
    <xf numFmtId="0" fontId="0" fillId="11" borderId="10" xfId="0" applyFill="1" applyBorder="1" applyAlignment="1">
      <alignment vertical="center" wrapText="1"/>
    </xf>
    <xf numFmtId="0" fontId="0" fillId="0" borderId="12" xfId="0" applyBorder="1" applyAlignment="1">
      <alignment vertical="center" wrapText="1"/>
    </xf>
    <xf numFmtId="0" fontId="9" fillId="0" borderId="12" xfId="0" applyFont="1" applyBorder="1" applyAlignment="1">
      <alignment vertical="center" wrapText="1"/>
    </xf>
    <xf numFmtId="0" fontId="0" fillId="11" borderId="12" xfId="0" applyFill="1" applyBorder="1" applyAlignment="1">
      <alignment vertical="center" wrapText="1"/>
    </xf>
    <xf numFmtId="0" fontId="10" fillId="0" borderId="11" xfId="0" applyFont="1" applyBorder="1" applyAlignment="1">
      <alignment vertical="center" wrapText="1"/>
    </xf>
    <xf numFmtId="178" fontId="0" fillId="0" borderId="10" xfId="0" applyNumberFormat="1" applyBorder="1" applyAlignment="1">
      <alignment vertical="center" wrapText="1"/>
    </xf>
    <xf numFmtId="0" fontId="11" fillId="0" borderId="10" xfId="0" applyFont="1" applyFill="1" applyBorder="1" applyAlignment="1">
      <alignment horizontal="center" vertical="center" wrapText="1"/>
    </xf>
    <xf numFmtId="0" fontId="10" fillId="0" borderId="10" xfId="0" applyFont="1" applyBorder="1" applyAlignment="1">
      <alignment vertical="center" wrapText="1"/>
    </xf>
    <xf numFmtId="0" fontId="10" fillId="0" borderId="13" xfId="0" applyFont="1" applyBorder="1" applyAlignment="1">
      <alignment vertical="center" wrapText="1"/>
    </xf>
    <xf numFmtId="0" fontId="10" fillId="0" borderId="0" xfId="0" applyFont="1" applyAlignment="1">
      <alignment vertical="center" wrapText="1"/>
    </xf>
    <xf numFmtId="0" fontId="11" fillId="0" borderId="11" xfId="0" applyFont="1" applyFill="1" applyBorder="1" applyAlignment="1">
      <alignment horizontal="center" vertical="center" wrapText="1"/>
    </xf>
    <xf numFmtId="0" fontId="10" fillId="0" borderId="14" xfId="0" applyFont="1" applyBorder="1" applyAlignment="1">
      <alignment vertical="center" wrapText="1"/>
    </xf>
    <xf numFmtId="178" fontId="4" fillId="0" borderId="10" xfId="0" applyNumberFormat="1" applyFont="1" applyFill="1" applyBorder="1" applyAlignment="1">
      <alignment horizontal="center" vertical="center" wrapText="1"/>
    </xf>
    <xf numFmtId="178" fontId="0" fillId="11" borderId="10" xfId="0" applyNumberFormat="1" applyFill="1" applyBorder="1" applyAlignment="1">
      <alignment vertical="center" wrapText="1"/>
    </xf>
    <xf numFmtId="178" fontId="0" fillId="0" borderId="13" xfId="0" applyNumberFormat="1" applyBorder="1" applyAlignment="1">
      <alignment vertical="center" wrapText="1"/>
    </xf>
    <xf numFmtId="178" fontId="0" fillId="0" borderId="0" xfId="0" applyNumberFormat="1" applyAlignment="1">
      <alignment vertical="center"/>
    </xf>
    <xf numFmtId="0" fontId="10" fillId="0" borderId="10" xfId="0" applyFont="1" applyFill="1" applyBorder="1" applyAlignment="1">
      <alignment vertical="center" wrapText="1"/>
    </xf>
    <xf numFmtId="0" fontId="12" fillId="18" borderId="10" xfId="0" applyFont="1" applyFill="1" applyBorder="1" applyAlignment="1">
      <alignment horizontal="center" vertical="center" wrapText="1"/>
    </xf>
    <xf numFmtId="178" fontId="13" fillId="18" borderId="10" xfId="0" applyNumberFormat="1" applyFont="1" applyFill="1" applyBorder="1" applyAlignment="1">
      <alignment vertical="center" wrapText="1"/>
    </xf>
    <xf numFmtId="0" fontId="12" fillId="19" borderId="10" xfId="0" applyFont="1" applyFill="1" applyBorder="1" applyAlignment="1">
      <alignment horizontal="center" vertical="center" wrapText="1"/>
    </xf>
    <xf numFmtId="178" fontId="4" fillId="19" borderId="10" xfId="0" applyNumberFormat="1" applyFont="1" applyFill="1" applyBorder="1" applyAlignment="1">
      <alignment vertical="center" wrapText="1"/>
    </xf>
    <xf numFmtId="10" fontId="4" fillId="19" borderId="10" xfId="0" applyNumberFormat="1" applyFont="1" applyFill="1" applyBorder="1" applyAlignment="1">
      <alignment vertical="center" wrapText="1"/>
    </xf>
    <xf numFmtId="0" fontId="10" fillId="0" borderId="11" xfId="0" applyFont="1" applyFill="1" applyBorder="1" applyAlignment="1">
      <alignment vertical="center" wrapText="1"/>
    </xf>
    <xf numFmtId="0" fontId="14" fillId="0" borderId="12" xfId="0" applyFont="1" applyBorder="1" applyAlignment="1">
      <alignment vertical="center" wrapText="1"/>
    </xf>
    <xf numFmtId="0" fontId="0" fillId="0" borderId="0" xfId="0" applyFont="1" applyAlignment="1">
      <alignment vertical="center"/>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0" fillId="0" borderId="0" xfId="0" applyFont="1" applyAlignment="1">
      <alignment horizontal="center" vertical="center"/>
    </xf>
    <xf numFmtId="178" fontId="0" fillId="0" borderId="10" xfId="0" applyNumberFormat="1" applyFill="1" applyBorder="1" applyAlignment="1">
      <alignment vertical="center" wrapText="1"/>
    </xf>
    <xf numFmtId="0" fontId="0" fillId="0" borderId="0" xfId="0" applyFill="1" applyAlignment="1">
      <alignment vertical="center"/>
    </xf>
    <xf numFmtId="178" fontId="4" fillId="20" borderId="10"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20" borderId="10" xfId="0" applyFont="1" applyFill="1" applyBorder="1" applyAlignment="1">
      <alignment horizontal="center" vertical="center" wrapText="1"/>
    </xf>
    <xf numFmtId="178" fontId="13" fillId="0" borderId="10" xfId="0" applyNumberFormat="1" applyFont="1" applyFill="1" applyBorder="1" applyAlignment="1">
      <alignment vertical="center" wrapText="1"/>
    </xf>
    <xf numFmtId="0" fontId="0" fillId="0" borderId="12" xfId="0" applyFill="1" applyBorder="1"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wrapText="1"/>
    </xf>
    <xf numFmtId="0" fontId="28" fillId="0" borderId="0" xfId="0" applyFont="1" applyAlignment="1">
      <alignment vertical="center"/>
    </xf>
    <xf numFmtId="178" fontId="0" fillId="0" borderId="10" xfId="0" applyNumberFormat="1" applyFont="1" applyFill="1" applyBorder="1" applyAlignment="1">
      <alignment vertical="center" wrapText="1"/>
    </xf>
    <xf numFmtId="178" fontId="0" fillId="0" borderId="10" xfId="0" applyNumberFormat="1" applyFont="1" applyFill="1" applyBorder="1" applyAlignment="1">
      <alignment vertical="center" wrapText="1"/>
    </xf>
    <xf numFmtId="0" fontId="28" fillId="0" borderId="0" xfId="0" applyFont="1" applyFill="1" applyAlignment="1">
      <alignment vertical="center"/>
    </xf>
    <xf numFmtId="178" fontId="28" fillId="11" borderId="10" xfId="0" applyNumberFormat="1" applyFont="1" applyFill="1" applyBorder="1" applyAlignment="1">
      <alignment vertical="center" wrapText="1"/>
    </xf>
    <xf numFmtId="178" fontId="0" fillId="11" borderId="10" xfId="0" applyNumberFormat="1" applyFont="1" applyFill="1" applyBorder="1" applyAlignment="1">
      <alignment vertical="center" wrapText="1"/>
    </xf>
    <xf numFmtId="0" fontId="29" fillId="0" borderId="10" xfId="0" applyFont="1" applyFill="1" applyBorder="1" applyAlignment="1">
      <alignment vertical="center" wrapText="1"/>
    </xf>
    <xf numFmtId="0" fontId="29" fillId="0" borderId="11" xfId="0" applyFont="1" applyFill="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5" xfId="0" applyBorder="1" applyAlignment="1">
      <alignment vertical="center" wrapText="1"/>
    </xf>
    <xf numFmtId="0" fontId="0" fillId="0" borderId="16"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wrapText="1"/>
    </xf>
    <xf numFmtId="0" fontId="0" fillId="0" borderId="13" xfId="0" applyBorder="1" applyAlignment="1">
      <alignment vertical="center" wrapText="1"/>
    </xf>
    <xf numFmtId="0" fontId="0" fillId="20" borderId="12" xfId="0" applyFill="1" applyBorder="1" applyAlignment="1">
      <alignment horizontal="center" vertical="center" wrapText="1"/>
    </xf>
    <xf numFmtId="0" fontId="0" fillId="20" borderId="10" xfId="0"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4"/>
  <sheetViews>
    <sheetView tabSelected="1" zoomScalePageLayoutView="0" workbookViewId="0" topLeftCell="A403">
      <selection activeCell="E403" sqref="E403"/>
    </sheetView>
  </sheetViews>
  <sheetFormatPr defaultColWidth="9.00390625" defaultRowHeight="16.5"/>
  <cols>
    <col min="1" max="1" width="3.00390625" style="0" customWidth="1"/>
    <col min="2" max="2" width="20.625" style="0" customWidth="1"/>
    <col min="3" max="6" width="9.625" style="22" customWidth="1"/>
    <col min="7" max="7" width="28.125" style="16" customWidth="1"/>
    <col min="8" max="9" width="12.625" style="16" customWidth="1"/>
    <col min="10" max="10" width="28.125" style="16" customWidth="1"/>
  </cols>
  <sheetData>
    <row r="1" spans="1:10" ht="17.25" thickBot="1">
      <c r="A1" s="56" t="s">
        <v>1211</v>
      </c>
      <c r="B1" s="56"/>
      <c r="C1" s="56"/>
      <c r="D1" s="56"/>
      <c r="E1" s="56"/>
      <c r="F1" s="56"/>
      <c r="G1" s="57"/>
      <c r="H1" s="57"/>
      <c r="I1" s="57"/>
      <c r="J1" s="57"/>
    </row>
    <row r="2" spans="1:10" ht="16.5">
      <c r="A2" s="58" t="s">
        <v>1333</v>
      </c>
      <c r="B2" s="59"/>
      <c r="C2" s="59"/>
      <c r="D2" s="59"/>
      <c r="E2" s="59"/>
      <c r="F2" s="59"/>
      <c r="G2" s="60"/>
      <c r="H2" s="60"/>
      <c r="I2" s="60"/>
      <c r="J2" s="61"/>
    </row>
    <row r="3" spans="1:10" ht="16.5">
      <c r="A3" s="52" t="s">
        <v>1334</v>
      </c>
      <c r="B3" s="53"/>
      <c r="C3" s="53"/>
      <c r="D3" s="53"/>
      <c r="E3" s="53"/>
      <c r="F3" s="53"/>
      <c r="G3" s="54"/>
      <c r="H3" s="54"/>
      <c r="I3" s="54"/>
      <c r="J3" s="55"/>
    </row>
    <row r="4" spans="1:10" ht="16.5">
      <c r="A4" s="52" t="s">
        <v>1335</v>
      </c>
      <c r="B4" s="53"/>
      <c r="C4" s="53"/>
      <c r="D4" s="53"/>
      <c r="E4" s="53"/>
      <c r="F4" s="53"/>
      <c r="G4" s="54"/>
      <c r="H4" s="54"/>
      <c r="I4" s="54"/>
      <c r="J4" s="55"/>
    </row>
    <row r="5" spans="1:10" s="4" customFormat="1" ht="66">
      <c r="A5" s="30" t="s">
        <v>1336</v>
      </c>
      <c r="B5" s="32" t="s">
        <v>1337</v>
      </c>
      <c r="C5" s="19" t="s">
        <v>1325</v>
      </c>
      <c r="D5" s="19" t="s">
        <v>1326</v>
      </c>
      <c r="E5" s="19" t="s">
        <v>1327</v>
      </c>
      <c r="F5" s="19" t="s">
        <v>1328</v>
      </c>
      <c r="G5" s="1" t="s">
        <v>1329</v>
      </c>
      <c r="H5" s="1" t="s">
        <v>1330</v>
      </c>
      <c r="I5" s="1" t="s">
        <v>1331</v>
      </c>
      <c r="J5" s="2" t="s">
        <v>1332</v>
      </c>
    </row>
    <row r="6" spans="1:10" ht="108.75" customHeight="1">
      <c r="A6" s="8">
        <v>1</v>
      </c>
      <c r="B6" s="5" t="s">
        <v>1338</v>
      </c>
      <c r="C6" s="12"/>
      <c r="D6" s="12"/>
      <c r="E6" s="12"/>
      <c r="F6" s="12">
        <v>936</v>
      </c>
      <c r="G6" s="14" t="s">
        <v>971</v>
      </c>
      <c r="H6" s="14" t="s">
        <v>601</v>
      </c>
      <c r="I6" s="14" t="s">
        <v>973</v>
      </c>
      <c r="J6" s="11" t="s">
        <v>972</v>
      </c>
    </row>
    <row r="7" spans="1:10" ht="105" customHeight="1">
      <c r="A7" s="8">
        <v>1</v>
      </c>
      <c r="B7" s="5" t="s">
        <v>1338</v>
      </c>
      <c r="C7" s="12"/>
      <c r="D7" s="12"/>
      <c r="E7" s="12"/>
      <c r="F7" s="12">
        <v>2474</v>
      </c>
      <c r="G7" s="14" t="s">
        <v>1512</v>
      </c>
      <c r="H7" s="14" t="s">
        <v>1510</v>
      </c>
      <c r="I7" s="14" t="s">
        <v>1511</v>
      </c>
      <c r="J7" s="11" t="s">
        <v>972</v>
      </c>
    </row>
    <row r="8" spans="1:10" ht="65.25" customHeight="1">
      <c r="A8" s="8">
        <v>1</v>
      </c>
      <c r="B8" s="5" t="s">
        <v>1338</v>
      </c>
      <c r="C8" s="12">
        <v>396</v>
      </c>
      <c r="D8" s="12"/>
      <c r="E8" s="12"/>
      <c r="F8" s="12"/>
      <c r="G8" s="14" t="s">
        <v>1509</v>
      </c>
      <c r="H8" s="23" t="s">
        <v>1506</v>
      </c>
      <c r="I8" s="23" t="s">
        <v>1508</v>
      </c>
      <c r="J8" s="29" t="s">
        <v>1507</v>
      </c>
    </row>
    <row r="9" spans="1:10" ht="81" customHeight="1">
      <c r="A9" s="8">
        <v>1</v>
      </c>
      <c r="B9" s="5" t="s">
        <v>1338</v>
      </c>
      <c r="C9" s="12">
        <v>840</v>
      </c>
      <c r="D9" s="12"/>
      <c r="E9" s="12"/>
      <c r="F9" s="12"/>
      <c r="G9" s="14" t="s">
        <v>44</v>
      </c>
      <c r="H9" s="23" t="s">
        <v>499</v>
      </c>
      <c r="I9" s="23" t="s">
        <v>498</v>
      </c>
      <c r="J9" s="29" t="s">
        <v>500</v>
      </c>
    </row>
    <row r="10" spans="1:10" ht="128.25" customHeight="1">
      <c r="A10" s="8">
        <v>1</v>
      </c>
      <c r="B10" s="5" t="s">
        <v>1338</v>
      </c>
      <c r="C10" s="12">
        <v>16868</v>
      </c>
      <c r="D10" s="12"/>
      <c r="E10" s="12"/>
      <c r="F10" s="12">
        <v>81604</v>
      </c>
      <c r="G10" s="14" t="s">
        <v>503</v>
      </c>
      <c r="H10" s="14" t="s">
        <v>502</v>
      </c>
      <c r="I10" s="14" t="s">
        <v>1012</v>
      </c>
      <c r="J10" s="11" t="s">
        <v>501</v>
      </c>
    </row>
    <row r="11" spans="1:10" s="36" customFormat="1" ht="83.25" customHeight="1">
      <c r="A11" s="41">
        <v>1</v>
      </c>
      <c r="B11" s="42" t="s">
        <v>1338</v>
      </c>
      <c r="C11" s="35">
        <v>263</v>
      </c>
      <c r="D11" s="35"/>
      <c r="E11" s="35"/>
      <c r="F11" s="35"/>
      <c r="G11" s="23" t="s">
        <v>639</v>
      </c>
      <c r="H11" s="23" t="s">
        <v>1506</v>
      </c>
      <c r="I11" s="23" t="s">
        <v>1013</v>
      </c>
      <c r="J11" s="29" t="s">
        <v>1507</v>
      </c>
    </row>
    <row r="12" spans="1:10" ht="133.5" customHeight="1">
      <c r="A12" s="10">
        <v>2</v>
      </c>
      <c r="B12" s="7" t="s">
        <v>1339</v>
      </c>
      <c r="C12" s="20"/>
      <c r="D12" s="20"/>
      <c r="E12" s="20"/>
      <c r="F12" s="20">
        <v>185</v>
      </c>
      <c r="G12" s="14" t="s">
        <v>397</v>
      </c>
      <c r="H12" s="14" t="s">
        <v>396</v>
      </c>
      <c r="I12" s="14" t="s">
        <v>395</v>
      </c>
      <c r="J12" s="11" t="s">
        <v>398</v>
      </c>
    </row>
    <row r="13" spans="1:10" ht="143.25" customHeight="1">
      <c r="A13" s="10">
        <v>2</v>
      </c>
      <c r="B13" s="7" t="s">
        <v>1339</v>
      </c>
      <c r="C13" s="20">
        <v>100296</v>
      </c>
      <c r="D13" s="20"/>
      <c r="E13" s="20"/>
      <c r="F13" s="20">
        <v>169860</v>
      </c>
      <c r="G13" s="14" t="s">
        <v>1241</v>
      </c>
      <c r="H13" s="14" t="s">
        <v>457</v>
      </c>
      <c r="I13" s="14" t="s">
        <v>455</v>
      </c>
      <c r="J13" s="11" t="s">
        <v>456</v>
      </c>
    </row>
    <row r="14" spans="1:10" ht="107.25" customHeight="1">
      <c r="A14" s="10">
        <v>2</v>
      </c>
      <c r="B14" s="7" t="s">
        <v>1339</v>
      </c>
      <c r="C14" s="20">
        <v>250</v>
      </c>
      <c r="D14" s="20"/>
      <c r="E14" s="20"/>
      <c r="F14" s="20"/>
      <c r="G14" s="14" t="s">
        <v>489</v>
      </c>
      <c r="H14" s="14" t="s">
        <v>469</v>
      </c>
      <c r="I14" s="14" t="s">
        <v>470</v>
      </c>
      <c r="J14" s="11" t="s">
        <v>471</v>
      </c>
    </row>
    <row r="15" spans="1:10" ht="156.75" customHeight="1">
      <c r="A15" s="8">
        <v>3</v>
      </c>
      <c r="B15" s="5" t="s">
        <v>363</v>
      </c>
      <c r="C15" s="12">
        <v>10000</v>
      </c>
      <c r="D15" s="12"/>
      <c r="E15" s="12"/>
      <c r="F15" s="12">
        <v>10000</v>
      </c>
      <c r="G15" s="14" t="s">
        <v>1419</v>
      </c>
      <c r="H15" s="23" t="s">
        <v>1212</v>
      </c>
      <c r="I15" s="23" t="s">
        <v>1213</v>
      </c>
      <c r="J15" s="11" t="s">
        <v>1420</v>
      </c>
    </row>
    <row r="16" spans="1:10" ht="84.75" customHeight="1">
      <c r="A16" s="8">
        <v>3</v>
      </c>
      <c r="B16" s="5" t="s">
        <v>363</v>
      </c>
      <c r="C16" s="12">
        <v>10000</v>
      </c>
      <c r="D16" s="12"/>
      <c r="E16" s="12">
        <v>10000</v>
      </c>
      <c r="F16" s="12"/>
      <c r="G16" s="14" t="s">
        <v>1523</v>
      </c>
      <c r="H16" s="23" t="s">
        <v>1524</v>
      </c>
      <c r="I16" s="23" t="s">
        <v>136</v>
      </c>
      <c r="J16" s="11" t="s">
        <v>1525</v>
      </c>
    </row>
    <row r="17" spans="1:10" ht="140.25" customHeight="1">
      <c r="A17" s="8">
        <v>3</v>
      </c>
      <c r="B17" s="5" t="s">
        <v>363</v>
      </c>
      <c r="C17" s="12"/>
      <c r="D17" s="12"/>
      <c r="E17" s="12"/>
      <c r="F17" s="12">
        <v>20000</v>
      </c>
      <c r="G17" s="14" t="s">
        <v>1144</v>
      </c>
      <c r="H17" s="23" t="s">
        <v>1259</v>
      </c>
      <c r="I17" s="23" t="s">
        <v>1142</v>
      </c>
      <c r="J17" s="11" t="s">
        <v>1143</v>
      </c>
    </row>
    <row r="18" spans="1:10" s="36" customFormat="1" ht="84.75" customHeight="1">
      <c r="A18" s="41">
        <v>3</v>
      </c>
      <c r="B18" s="42" t="s">
        <v>363</v>
      </c>
      <c r="C18" s="35">
        <v>10000</v>
      </c>
      <c r="D18" s="35"/>
      <c r="E18" s="35">
        <v>10000</v>
      </c>
      <c r="F18" s="35"/>
      <c r="G18" s="23" t="s">
        <v>1461</v>
      </c>
      <c r="H18" s="23" t="s">
        <v>653</v>
      </c>
      <c r="I18" s="23" t="s">
        <v>137</v>
      </c>
      <c r="J18" s="29" t="s">
        <v>138</v>
      </c>
    </row>
    <row r="19" spans="1:10" ht="83.25" customHeight="1">
      <c r="A19" s="10">
        <v>4</v>
      </c>
      <c r="B19" s="7" t="s">
        <v>1340</v>
      </c>
      <c r="C19" s="20"/>
      <c r="D19" s="20"/>
      <c r="E19" s="20"/>
      <c r="F19" s="20">
        <v>6000</v>
      </c>
      <c r="G19" s="14" t="s">
        <v>1214</v>
      </c>
      <c r="H19" s="14" t="s">
        <v>1215</v>
      </c>
      <c r="I19" s="14" t="s">
        <v>1216</v>
      </c>
      <c r="J19" s="11" t="s">
        <v>1217</v>
      </c>
    </row>
    <row r="20" spans="1:10" ht="71.25" customHeight="1">
      <c r="A20" s="10">
        <v>4</v>
      </c>
      <c r="B20" s="7" t="s">
        <v>1340</v>
      </c>
      <c r="C20" s="20">
        <v>6000</v>
      </c>
      <c r="D20" s="20"/>
      <c r="E20" s="20"/>
      <c r="F20" s="20"/>
      <c r="G20" s="14" t="s">
        <v>1225</v>
      </c>
      <c r="H20" s="14" t="s">
        <v>26</v>
      </c>
      <c r="I20" s="23" t="s">
        <v>27</v>
      </c>
      <c r="J20" s="11" t="s">
        <v>28</v>
      </c>
    </row>
    <row r="21" spans="1:10" s="36" customFormat="1" ht="114" customHeight="1">
      <c r="A21" s="41">
        <v>5</v>
      </c>
      <c r="B21" s="42" t="s">
        <v>1341</v>
      </c>
      <c r="C21" s="35"/>
      <c r="D21" s="35"/>
      <c r="E21" s="35"/>
      <c r="F21" s="35">
        <v>139444</v>
      </c>
      <c r="G21" s="23" t="s">
        <v>636</v>
      </c>
      <c r="H21" s="23" t="s">
        <v>635</v>
      </c>
      <c r="I21" s="23" t="s">
        <v>638</v>
      </c>
      <c r="J21" s="23" t="s">
        <v>637</v>
      </c>
    </row>
    <row r="22" spans="1:10" ht="75.75" customHeight="1">
      <c r="A22" s="10">
        <v>6</v>
      </c>
      <c r="B22" s="7" t="s">
        <v>364</v>
      </c>
      <c r="C22" s="20"/>
      <c r="D22" s="20"/>
      <c r="E22" s="20"/>
      <c r="F22" s="20">
        <v>25310</v>
      </c>
      <c r="G22" s="14" t="s">
        <v>956</v>
      </c>
      <c r="H22" s="14" t="s">
        <v>954</v>
      </c>
      <c r="I22" s="14" t="s">
        <v>955</v>
      </c>
      <c r="J22" s="11" t="s">
        <v>953</v>
      </c>
    </row>
    <row r="23" spans="1:10" ht="75.75" customHeight="1">
      <c r="A23" s="10">
        <v>6</v>
      </c>
      <c r="B23" s="7" t="s">
        <v>364</v>
      </c>
      <c r="C23" s="20"/>
      <c r="D23" s="20"/>
      <c r="E23" s="20"/>
      <c r="F23" s="20">
        <v>25420</v>
      </c>
      <c r="G23" s="14" t="s">
        <v>1264</v>
      </c>
      <c r="H23" s="14" t="s">
        <v>1266</v>
      </c>
      <c r="I23" s="14" t="s">
        <v>1265</v>
      </c>
      <c r="J23" s="11" t="s">
        <v>1267</v>
      </c>
    </row>
    <row r="24" spans="1:10" s="36" customFormat="1" ht="57" customHeight="1">
      <c r="A24" s="41">
        <v>7</v>
      </c>
      <c r="B24" s="42" t="s">
        <v>365</v>
      </c>
      <c r="C24" s="35"/>
      <c r="D24" s="35"/>
      <c r="E24" s="35"/>
      <c r="F24" s="35">
        <v>59890</v>
      </c>
      <c r="G24" s="23" t="s">
        <v>1159</v>
      </c>
      <c r="H24" s="23" t="s">
        <v>1449</v>
      </c>
      <c r="I24" s="23" t="s">
        <v>1450</v>
      </c>
      <c r="J24" s="29" t="s">
        <v>1451</v>
      </c>
    </row>
    <row r="25" spans="1:10" ht="84" customHeight="1">
      <c r="A25" s="10">
        <v>8</v>
      </c>
      <c r="B25" s="7" t="s">
        <v>1342</v>
      </c>
      <c r="C25" s="20">
        <v>21600</v>
      </c>
      <c r="D25" s="20"/>
      <c r="E25" s="20">
        <v>21600</v>
      </c>
      <c r="F25" s="20">
        <v>6000</v>
      </c>
      <c r="G25" s="23" t="s">
        <v>1299</v>
      </c>
      <c r="H25" s="23" t="s">
        <v>1297</v>
      </c>
      <c r="I25" s="23" t="s">
        <v>1300</v>
      </c>
      <c r="J25" s="29" t="s">
        <v>1298</v>
      </c>
    </row>
    <row r="26" spans="1:10" s="36" customFormat="1" ht="84" customHeight="1">
      <c r="A26" s="10">
        <v>8</v>
      </c>
      <c r="B26" s="7" t="s">
        <v>1342</v>
      </c>
      <c r="C26" s="20">
        <v>21600</v>
      </c>
      <c r="D26" s="20"/>
      <c r="E26" s="20">
        <v>21600</v>
      </c>
      <c r="F26" s="20">
        <v>6000</v>
      </c>
      <c r="G26" s="23" t="s">
        <v>1462</v>
      </c>
      <c r="H26" s="23" t="s">
        <v>1297</v>
      </c>
      <c r="I26" s="23" t="s">
        <v>1014</v>
      </c>
      <c r="J26" s="29" t="s">
        <v>1298</v>
      </c>
    </row>
    <row r="27" spans="1:10" ht="114" customHeight="1">
      <c r="A27" s="8">
        <v>9</v>
      </c>
      <c r="B27" s="5" t="s">
        <v>1368</v>
      </c>
      <c r="C27" s="12"/>
      <c r="D27" s="12"/>
      <c r="E27" s="12"/>
      <c r="F27" s="12">
        <v>26500</v>
      </c>
      <c r="G27" s="14" t="s">
        <v>948</v>
      </c>
      <c r="H27" s="14" t="s">
        <v>945</v>
      </c>
      <c r="I27" s="14" t="s">
        <v>946</v>
      </c>
      <c r="J27" s="11" t="s">
        <v>947</v>
      </c>
    </row>
    <row r="28" spans="1:10" ht="111.75" customHeight="1">
      <c r="A28" s="8">
        <v>9</v>
      </c>
      <c r="B28" s="5" t="s">
        <v>1368</v>
      </c>
      <c r="C28" s="12">
        <v>32500</v>
      </c>
      <c r="D28" s="12"/>
      <c r="E28" s="12"/>
      <c r="F28" s="12"/>
      <c r="G28" s="14" t="s">
        <v>261</v>
      </c>
      <c r="H28" s="14" t="s">
        <v>260</v>
      </c>
      <c r="I28" s="14" t="s">
        <v>259</v>
      </c>
      <c r="J28" s="11" t="s">
        <v>258</v>
      </c>
    </row>
    <row r="29" spans="1:10" ht="67.5" customHeight="1">
      <c r="A29" s="8">
        <v>9</v>
      </c>
      <c r="B29" s="5" t="s">
        <v>1368</v>
      </c>
      <c r="C29" s="12"/>
      <c r="D29" s="12"/>
      <c r="E29" s="12"/>
      <c r="F29" s="12">
        <v>26500</v>
      </c>
      <c r="G29" s="14" t="s">
        <v>272</v>
      </c>
      <c r="H29" s="14" t="s">
        <v>945</v>
      </c>
      <c r="I29" s="14" t="s">
        <v>19</v>
      </c>
      <c r="J29" s="11" t="s">
        <v>271</v>
      </c>
    </row>
    <row r="30" spans="1:10" ht="111.75" customHeight="1">
      <c r="A30" s="8">
        <v>9</v>
      </c>
      <c r="B30" s="5" t="s">
        <v>1368</v>
      </c>
      <c r="C30" s="12">
        <v>60500</v>
      </c>
      <c r="D30" s="12"/>
      <c r="E30" s="12"/>
      <c r="F30" s="12"/>
      <c r="G30" s="14" t="s">
        <v>991</v>
      </c>
      <c r="H30" s="14" t="s">
        <v>220</v>
      </c>
      <c r="I30" s="14" t="s">
        <v>221</v>
      </c>
      <c r="J30" s="11" t="s">
        <v>222</v>
      </c>
    </row>
    <row r="31" spans="1:10" ht="87" customHeight="1">
      <c r="A31" s="10">
        <v>10</v>
      </c>
      <c r="B31" s="7" t="s">
        <v>366</v>
      </c>
      <c r="C31" s="20">
        <v>24000</v>
      </c>
      <c r="D31" s="20"/>
      <c r="E31" s="20">
        <v>24000</v>
      </c>
      <c r="F31" s="20"/>
      <c r="G31" s="14" t="s">
        <v>949</v>
      </c>
      <c r="H31" s="14" t="s">
        <v>950</v>
      </c>
      <c r="I31" s="14" t="s">
        <v>951</v>
      </c>
      <c r="J31" s="11" t="s">
        <v>952</v>
      </c>
    </row>
    <row r="32" spans="1:10" ht="97.5" customHeight="1">
      <c r="A32" s="10">
        <v>10</v>
      </c>
      <c r="B32" s="7" t="s">
        <v>366</v>
      </c>
      <c r="C32" s="20">
        <v>8000</v>
      </c>
      <c r="D32" s="20"/>
      <c r="E32" s="20">
        <v>8000</v>
      </c>
      <c r="F32" s="20"/>
      <c r="G32" s="23" t="s">
        <v>257</v>
      </c>
      <c r="H32" s="23" t="s">
        <v>255</v>
      </c>
      <c r="I32" s="23" t="s">
        <v>262</v>
      </c>
      <c r="J32" s="29" t="s">
        <v>256</v>
      </c>
    </row>
    <row r="33" spans="1:10" ht="87" customHeight="1">
      <c r="A33" s="10">
        <v>10</v>
      </c>
      <c r="B33" s="7" t="s">
        <v>366</v>
      </c>
      <c r="C33" s="20">
        <v>24000</v>
      </c>
      <c r="D33" s="20"/>
      <c r="E33" s="20">
        <v>24000</v>
      </c>
      <c r="F33" s="20"/>
      <c r="G33" s="14" t="s">
        <v>10</v>
      </c>
      <c r="H33" s="14" t="s">
        <v>950</v>
      </c>
      <c r="I33" s="14" t="s">
        <v>3</v>
      </c>
      <c r="J33" s="11" t="s">
        <v>952</v>
      </c>
    </row>
    <row r="34" spans="1:10" s="36" customFormat="1" ht="106.5" customHeight="1">
      <c r="A34" s="41">
        <v>11</v>
      </c>
      <c r="B34" s="42" t="s">
        <v>1376</v>
      </c>
      <c r="C34" s="35">
        <v>29800</v>
      </c>
      <c r="D34" s="35"/>
      <c r="E34" s="35">
        <v>23800</v>
      </c>
      <c r="F34" s="35">
        <v>10000</v>
      </c>
      <c r="G34" s="23" t="s">
        <v>919</v>
      </c>
      <c r="H34" s="23" t="s">
        <v>917</v>
      </c>
      <c r="I34" s="23" t="s">
        <v>916</v>
      </c>
      <c r="J34" s="29" t="s">
        <v>918</v>
      </c>
    </row>
    <row r="35" spans="1:10" s="36" customFormat="1" ht="84" customHeight="1">
      <c r="A35" s="41">
        <v>12</v>
      </c>
      <c r="B35" s="7" t="s">
        <v>1377</v>
      </c>
      <c r="C35" s="20">
        <v>96958</v>
      </c>
      <c r="D35" s="20"/>
      <c r="E35" s="20"/>
      <c r="F35" s="20"/>
      <c r="G35" s="23" t="s">
        <v>401</v>
      </c>
      <c r="H35" s="23" t="s">
        <v>399</v>
      </c>
      <c r="I35" s="23" t="s">
        <v>400</v>
      </c>
      <c r="J35" s="29" t="s">
        <v>402</v>
      </c>
    </row>
    <row r="36" spans="1:10" ht="16.5">
      <c r="A36" s="64" t="s">
        <v>205</v>
      </c>
      <c r="B36" s="65"/>
      <c r="C36" s="37">
        <f>SUM(C6:C35)</f>
        <v>473871</v>
      </c>
      <c r="D36" s="37">
        <f>SUM(D6:D35)</f>
        <v>0</v>
      </c>
      <c r="E36" s="37">
        <f>SUM(E6:E35)</f>
        <v>143000</v>
      </c>
      <c r="F36" s="37">
        <f>SUM(F6:F35)</f>
        <v>616123</v>
      </c>
      <c r="G36" s="14"/>
      <c r="H36" s="14"/>
      <c r="I36" s="14"/>
      <c r="J36" s="11"/>
    </row>
    <row r="37" spans="1:10" ht="16.5">
      <c r="A37" s="52" t="s">
        <v>1378</v>
      </c>
      <c r="B37" s="53"/>
      <c r="C37" s="53"/>
      <c r="D37" s="53"/>
      <c r="E37" s="53"/>
      <c r="F37" s="53"/>
      <c r="G37" s="54"/>
      <c r="H37" s="54"/>
      <c r="I37" s="54"/>
      <c r="J37" s="55"/>
    </row>
    <row r="38" spans="1:10" ht="16.5">
      <c r="A38" s="52" t="s">
        <v>1379</v>
      </c>
      <c r="B38" s="53"/>
      <c r="C38" s="53"/>
      <c r="D38" s="53"/>
      <c r="E38" s="53"/>
      <c r="F38" s="53"/>
      <c r="G38" s="54"/>
      <c r="H38" s="54"/>
      <c r="I38" s="54"/>
      <c r="J38" s="55"/>
    </row>
    <row r="39" spans="1:10" ht="16.5">
      <c r="A39" s="52" t="s">
        <v>1380</v>
      </c>
      <c r="B39" s="53"/>
      <c r="C39" s="53"/>
      <c r="D39" s="53"/>
      <c r="E39" s="53"/>
      <c r="F39" s="53"/>
      <c r="G39" s="54"/>
      <c r="H39" s="54"/>
      <c r="I39" s="54"/>
      <c r="J39" s="55"/>
    </row>
    <row r="40" spans="1:10" s="31" customFormat="1" ht="66">
      <c r="A40" s="30" t="s">
        <v>1336</v>
      </c>
      <c r="B40" s="32" t="s">
        <v>1337</v>
      </c>
      <c r="C40" s="19" t="s">
        <v>1325</v>
      </c>
      <c r="D40" s="19" t="s">
        <v>1326</v>
      </c>
      <c r="E40" s="19" t="s">
        <v>1327</v>
      </c>
      <c r="F40" s="19" t="s">
        <v>1328</v>
      </c>
      <c r="G40" s="1" t="s">
        <v>1329</v>
      </c>
      <c r="H40" s="1" t="s">
        <v>1330</v>
      </c>
      <c r="I40" s="1" t="s">
        <v>1331</v>
      </c>
      <c r="J40" s="2" t="s">
        <v>1332</v>
      </c>
    </row>
    <row r="41" spans="1:10" ht="16.5">
      <c r="A41" s="8">
        <v>13</v>
      </c>
      <c r="B41" s="5" t="s">
        <v>1381</v>
      </c>
      <c r="C41" s="12"/>
      <c r="D41" s="12"/>
      <c r="E41" s="12"/>
      <c r="F41" s="12"/>
      <c r="G41" s="14"/>
      <c r="H41" s="14"/>
      <c r="I41" s="14"/>
      <c r="J41" s="11"/>
    </row>
    <row r="42" spans="1:10" ht="128.25" customHeight="1">
      <c r="A42" s="10">
        <v>14</v>
      </c>
      <c r="B42" s="7" t="s">
        <v>1382</v>
      </c>
      <c r="C42" s="20"/>
      <c r="D42" s="20"/>
      <c r="E42" s="20"/>
      <c r="F42" s="20">
        <v>6200</v>
      </c>
      <c r="G42" s="14" t="s">
        <v>836</v>
      </c>
      <c r="H42" s="14" t="s">
        <v>834</v>
      </c>
      <c r="I42" s="14" t="s">
        <v>833</v>
      </c>
      <c r="J42" s="11" t="s">
        <v>835</v>
      </c>
    </row>
    <row r="43" spans="1:10" ht="99" customHeight="1">
      <c r="A43" s="10">
        <v>14</v>
      </c>
      <c r="B43" s="7" t="s">
        <v>1382</v>
      </c>
      <c r="C43" s="20"/>
      <c r="D43" s="20"/>
      <c r="E43" s="20"/>
      <c r="F43" s="20">
        <v>22500</v>
      </c>
      <c r="G43" s="23" t="s">
        <v>1148</v>
      </c>
      <c r="H43" s="23" t="s">
        <v>1145</v>
      </c>
      <c r="I43" s="23" t="s">
        <v>1147</v>
      </c>
      <c r="J43" s="29" t="s">
        <v>1146</v>
      </c>
    </row>
    <row r="44" spans="1:10" ht="126" customHeight="1">
      <c r="A44" s="10">
        <v>14</v>
      </c>
      <c r="B44" s="7" t="s">
        <v>1382</v>
      </c>
      <c r="C44" s="20"/>
      <c r="D44" s="20"/>
      <c r="E44" s="20"/>
      <c r="F44" s="20">
        <v>14780</v>
      </c>
      <c r="G44" s="14" t="s">
        <v>1242</v>
      </c>
      <c r="H44" s="14" t="s">
        <v>1149</v>
      </c>
      <c r="I44" s="14" t="s">
        <v>1243</v>
      </c>
      <c r="J44" s="11" t="s">
        <v>1150</v>
      </c>
    </row>
    <row r="45" spans="1:10" ht="79.5" customHeight="1">
      <c r="A45" s="10">
        <v>14</v>
      </c>
      <c r="B45" s="7" t="s">
        <v>1382</v>
      </c>
      <c r="C45" s="20"/>
      <c r="D45" s="20"/>
      <c r="E45" s="20"/>
      <c r="F45" s="20">
        <v>15000</v>
      </c>
      <c r="G45" s="14" t="s">
        <v>1</v>
      </c>
      <c r="H45" s="23" t="s">
        <v>2</v>
      </c>
      <c r="I45" s="23" t="s">
        <v>11</v>
      </c>
      <c r="J45" s="29" t="s">
        <v>0</v>
      </c>
    </row>
    <row r="46" spans="1:10" ht="128.25" customHeight="1">
      <c r="A46" s="10">
        <v>14</v>
      </c>
      <c r="B46" s="7" t="s">
        <v>1382</v>
      </c>
      <c r="C46" s="20"/>
      <c r="D46" s="20"/>
      <c r="E46" s="20"/>
      <c r="F46" s="20">
        <v>12800</v>
      </c>
      <c r="G46" s="14" t="s">
        <v>4</v>
      </c>
      <c r="H46" s="14" t="s">
        <v>6</v>
      </c>
      <c r="I46" s="14" t="s">
        <v>5</v>
      </c>
      <c r="J46" s="11" t="s">
        <v>835</v>
      </c>
    </row>
    <row r="47" spans="1:10" ht="83.25" customHeight="1">
      <c r="A47" s="10">
        <v>14</v>
      </c>
      <c r="B47" s="7" t="s">
        <v>1382</v>
      </c>
      <c r="C47" s="20"/>
      <c r="D47" s="20"/>
      <c r="E47" s="20"/>
      <c r="F47" s="20">
        <v>14720</v>
      </c>
      <c r="G47" s="23" t="s">
        <v>584</v>
      </c>
      <c r="H47" s="23" t="s">
        <v>585</v>
      </c>
      <c r="I47" s="23" t="s">
        <v>586</v>
      </c>
      <c r="J47" s="29" t="s">
        <v>587</v>
      </c>
    </row>
    <row r="48" spans="1:10" ht="70.5" customHeight="1">
      <c r="A48" s="10">
        <v>14</v>
      </c>
      <c r="B48" s="7" t="s">
        <v>1382</v>
      </c>
      <c r="C48" s="20">
        <v>4000</v>
      </c>
      <c r="D48" s="20"/>
      <c r="E48" s="20">
        <v>4000</v>
      </c>
      <c r="F48" s="20">
        <v>7500</v>
      </c>
      <c r="G48" s="23" t="s">
        <v>111</v>
      </c>
      <c r="H48" s="23" t="s">
        <v>112</v>
      </c>
      <c r="I48" s="23" t="s">
        <v>116</v>
      </c>
      <c r="J48" s="29" t="s">
        <v>113</v>
      </c>
    </row>
    <row r="49" spans="1:10" ht="83.25" customHeight="1">
      <c r="A49" s="10">
        <v>14</v>
      </c>
      <c r="B49" s="7" t="s">
        <v>1382</v>
      </c>
      <c r="C49" s="20">
        <v>4000</v>
      </c>
      <c r="D49" s="20"/>
      <c r="E49" s="20">
        <v>4000</v>
      </c>
      <c r="F49" s="20">
        <v>8500</v>
      </c>
      <c r="G49" s="23" t="s">
        <v>107</v>
      </c>
      <c r="H49" s="23" t="s">
        <v>108</v>
      </c>
      <c r="I49" s="23" t="s">
        <v>109</v>
      </c>
      <c r="J49" s="29" t="s">
        <v>110</v>
      </c>
    </row>
    <row r="50" spans="1:10" ht="108" customHeight="1">
      <c r="A50" s="10">
        <v>14</v>
      </c>
      <c r="B50" s="7" t="s">
        <v>1382</v>
      </c>
      <c r="C50" s="20">
        <v>4000</v>
      </c>
      <c r="D50" s="20"/>
      <c r="E50" s="20">
        <v>4000</v>
      </c>
      <c r="F50" s="20">
        <v>8000</v>
      </c>
      <c r="G50" s="23" t="s">
        <v>115</v>
      </c>
      <c r="H50" s="23" t="s">
        <v>108</v>
      </c>
      <c r="I50" s="23" t="s">
        <v>117</v>
      </c>
      <c r="J50" s="29" t="s">
        <v>114</v>
      </c>
    </row>
    <row r="51" spans="1:10" ht="93.75" customHeight="1">
      <c r="A51" s="8">
        <v>15</v>
      </c>
      <c r="B51" s="5" t="s">
        <v>1383</v>
      </c>
      <c r="C51" s="12"/>
      <c r="D51" s="12"/>
      <c r="E51" s="12"/>
      <c r="F51" s="12">
        <v>6000</v>
      </c>
      <c r="G51" s="14" t="s">
        <v>1575</v>
      </c>
      <c r="H51" s="14" t="s">
        <v>1576</v>
      </c>
      <c r="I51" s="14" t="s">
        <v>1577</v>
      </c>
      <c r="J51" s="11" t="s">
        <v>1068</v>
      </c>
    </row>
    <row r="52" spans="1:10" ht="109.5" customHeight="1">
      <c r="A52" s="8">
        <v>15</v>
      </c>
      <c r="B52" s="5" t="s">
        <v>1383</v>
      </c>
      <c r="C52" s="12">
        <v>2000</v>
      </c>
      <c r="D52" s="12"/>
      <c r="E52" s="12">
        <v>2000</v>
      </c>
      <c r="F52" s="12">
        <v>12000</v>
      </c>
      <c r="G52" s="14" t="s">
        <v>1248</v>
      </c>
      <c r="H52" s="14" t="s">
        <v>1249</v>
      </c>
      <c r="I52" s="14" t="s">
        <v>1250</v>
      </c>
      <c r="J52" s="11" t="s">
        <v>1251</v>
      </c>
    </row>
    <row r="53" spans="1:10" ht="69" customHeight="1">
      <c r="A53" s="10">
        <v>16</v>
      </c>
      <c r="B53" s="7" t="s">
        <v>367</v>
      </c>
      <c r="C53" s="20"/>
      <c r="D53" s="20"/>
      <c r="E53" s="20"/>
      <c r="F53" s="20">
        <v>8000</v>
      </c>
      <c r="G53" s="23" t="s">
        <v>1093</v>
      </c>
      <c r="H53" s="23" t="s">
        <v>1095</v>
      </c>
      <c r="I53" s="23" t="s">
        <v>1094</v>
      </c>
      <c r="J53" s="29" t="s">
        <v>1087</v>
      </c>
    </row>
    <row r="54" spans="1:10" ht="69" customHeight="1">
      <c r="A54" s="10">
        <v>16</v>
      </c>
      <c r="B54" s="7" t="s">
        <v>367</v>
      </c>
      <c r="C54" s="20"/>
      <c r="D54" s="20"/>
      <c r="E54" s="20"/>
      <c r="F54" s="20">
        <v>12000</v>
      </c>
      <c r="G54" s="23" t="s">
        <v>1475</v>
      </c>
      <c r="H54" s="23" t="s">
        <v>1477</v>
      </c>
      <c r="I54" s="23" t="s">
        <v>1476</v>
      </c>
      <c r="J54" s="29" t="s">
        <v>1087</v>
      </c>
    </row>
    <row r="55" spans="1:10" ht="85.5" customHeight="1">
      <c r="A55" s="8">
        <v>17</v>
      </c>
      <c r="B55" s="5" t="s">
        <v>368</v>
      </c>
      <c r="C55" s="12"/>
      <c r="D55" s="12"/>
      <c r="E55" s="12"/>
      <c r="F55" s="12">
        <v>10000</v>
      </c>
      <c r="G55" s="23" t="s">
        <v>423</v>
      </c>
      <c r="H55" s="23" t="s">
        <v>424</v>
      </c>
      <c r="I55" s="23" t="s">
        <v>425</v>
      </c>
      <c r="J55" s="29" t="s">
        <v>1039</v>
      </c>
    </row>
    <row r="56" spans="1:10" ht="86.25" customHeight="1">
      <c r="A56" s="8">
        <v>17</v>
      </c>
      <c r="B56" s="5" t="s">
        <v>368</v>
      </c>
      <c r="C56" s="12">
        <v>12000</v>
      </c>
      <c r="D56" s="12"/>
      <c r="E56" s="12">
        <v>12000</v>
      </c>
      <c r="F56" s="12"/>
      <c r="G56" s="23" t="s">
        <v>1245</v>
      </c>
      <c r="H56" s="23" t="s">
        <v>1244</v>
      </c>
      <c r="I56" s="23" t="s">
        <v>1247</v>
      </c>
      <c r="J56" s="29" t="s">
        <v>1246</v>
      </c>
    </row>
    <row r="57" spans="1:10" ht="85.5" customHeight="1">
      <c r="A57" s="8">
        <v>17</v>
      </c>
      <c r="B57" s="5" t="s">
        <v>368</v>
      </c>
      <c r="C57" s="12">
        <v>3000</v>
      </c>
      <c r="D57" s="12"/>
      <c r="E57" s="12"/>
      <c r="F57" s="12">
        <v>14000</v>
      </c>
      <c r="G57" s="23" t="s">
        <v>1440</v>
      </c>
      <c r="H57" s="23" t="s">
        <v>1441</v>
      </c>
      <c r="I57" s="23" t="s">
        <v>540</v>
      </c>
      <c r="J57" s="29" t="s">
        <v>1039</v>
      </c>
    </row>
    <row r="58" spans="1:10" ht="72" customHeight="1">
      <c r="A58" s="8">
        <v>17</v>
      </c>
      <c r="B58" s="5" t="s">
        <v>368</v>
      </c>
      <c r="C58" s="12">
        <v>3000</v>
      </c>
      <c r="D58" s="12"/>
      <c r="E58" s="12"/>
      <c r="F58" s="12"/>
      <c r="G58" s="23" t="s">
        <v>1478</v>
      </c>
      <c r="H58" s="23" t="s">
        <v>1477</v>
      </c>
      <c r="I58" s="23" t="s">
        <v>1476</v>
      </c>
      <c r="J58" s="29" t="s">
        <v>1087</v>
      </c>
    </row>
    <row r="59" spans="1:10" s="36" customFormat="1" ht="86.25" customHeight="1">
      <c r="A59" s="41">
        <v>17</v>
      </c>
      <c r="B59" s="42" t="s">
        <v>368</v>
      </c>
      <c r="C59" s="35">
        <v>12000</v>
      </c>
      <c r="D59" s="35"/>
      <c r="E59" s="35">
        <v>12000</v>
      </c>
      <c r="F59" s="35"/>
      <c r="G59" s="23" t="s">
        <v>893</v>
      </c>
      <c r="H59" s="23" t="s">
        <v>894</v>
      </c>
      <c r="I59" s="23" t="s">
        <v>1101</v>
      </c>
      <c r="J59" s="29" t="s">
        <v>1102</v>
      </c>
    </row>
    <row r="60" spans="1:10" ht="67.5" customHeight="1">
      <c r="A60" s="10">
        <v>18</v>
      </c>
      <c r="B60" s="7" t="s">
        <v>369</v>
      </c>
      <c r="C60" s="20"/>
      <c r="D60" s="20"/>
      <c r="E60" s="20"/>
      <c r="F60" s="20">
        <v>9650</v>
      </c>
      <c r="G60" s="14" t="s">
        <v>837</v>
      </c>
      <c r="H60" s="14" t="s">
        <v>839</v>
      </c>
      <c r="I60" s="14" t="s">
        <v>838</v>
      </c>
      <c r="J60" s="11" t="s">
        <v>1039</v>
      </c>
    </row>
    <row r="61" spans="1:10" ht="67.5" customHeight="1">
      <c r="A61" s="10">
        <v>18</v>
      </c>
      <c r="B61" s="7" t="s">
        <v>369</v>
      </c>
      <c r="C61" s="20"/>
      <c r="D61" s="20"/>
      <c r="E61" s="20"/>
      <c r="F61" s="20">
        <v>10350</v>
      </c>
      <c r="G61" s="14" t="s">
        <v>120</v>
      </c>
      <c r="H61" s="14" t="s">
        <v>118</v>
      </c>
      <c r="I61" s="14" t="s">
        <v>119</v>
      </c>
      <c r="J61" s="11" t="s">
        <v>1039</v>
      </c>
    </row>
    <row r="62" spans="1:10" s="36" customFormat="1" ht="102.75" customHeight="1">
      <c r="A62" s="41">
        <v>19</v>
      </c>
      <c r="B62" s="42" t="s">
        <v>1566</v>
      </c>
      <c r="C62" s="35"/>
      <c r="D62" s="35"/>
      <c r="E62" s="35"/>
      <c r="F62" s="35">
        <v>10000</v>
      </c>
      <c r="G62" s="14" t="s">
        <v>442</v>
      </c>
      <c r="H62" s="23" t="s">
        <v>439</v>
      </c>
      <c r="I62" s="23" t="s">
        <v>441</v>
      </c>
      <c r="J62" s="11" t="s">
        <v>440</v>
      </c>
    </row>
    <row r="63" spans="1:10" s="36" customFormat="1" ht="86.25" customHeight="1">
      <c r="A63" s="41">
        <v>19</v>
      </c>
      <c r="B63" s="42" t="s">
        <v>1566</v>
      </c>
      <c r="C63" s="35">
        <v>15000</v>
      </c>
      <c r="D63" s="35"/>
      <c r="E63" s="35">
        <v>15000</v>
      </c>
      <c r="F63" s="35"/>
      <c r="G63" s="23" t="s">
        <v>1526</v>
      </c>
      <c r="H63" s="23" t="s">
        <v>1527</v>
      </c>
      <c r="I63" s="23" t="s">
        <v>1551</v>
      </c>
      <c r="J63" s="29" t="s">
        <v>1536</v>
      </c>
    </row>
    <row r="64" spans="1:10" s="36" customFormat="1" ht="66" customHeight="1">
      <c r="A64" s="41">
        <v>19</v>
      </c>
      <c r="B64" s="42" t="s">
        <v>1566</v>
      </c>
      <c r="C64" s="35"/>
      <c r="D64" s="35"/>
      <c r="E64" s="35"/>
      <c r="F64" s="35">
        <v>10000</v>
      </c>
      <c r="G64" s="14" t="s">
        <v>583</v>
      </c>
      <c r="H64" s="23" t="s">
        <v>1430</v>
      </c>
      <c r="I64" s="23" t="s">
        <v>1429</v>
      </c>
      <c r="J64" s="11" t="s">
        <v>440</v>
      </c>
    </row>
    <row r="65" spans="1:10" s="36" customFormat="1" ht="86.25" customHeight="1">
      <c r="A65" s="41">
        <v>19</v>
      </c>
      <c r="B65" s="42" t="s">
        <v>1566</v>
      </c>
      <c r="C65" s="35">
        <v>15000</v>
      </c>
      <c r="D65" s="35"/>
      <c r="E65" s="35">
        <v>15000</v>
      </c>
      <c r="F65" s="35"/>
      <c r="G65" s="23" t="s">
        <v>746</v>
      </c>
      <c r="H65" s="23" t="s">
        <v>745</v>
      </c>
      <c r="I65" s="23" t="s">
        <v>744</v>
      </c>
      <c r="J65" s="29" t="s">
        <v>1536</v>
      </c>
    </row>
    <row r="66" spans="1:10" s="36" customFormat="1" ht="108.75" customHeight="1">
      <c r="A66" s="10">
        <v>20</v>
      </c>
      <c r="B66" s="7" t="s">
        <v>1567</v>
      </c>
      <c r="C66" s="20"/>
      <c r="D66" s="20"/>
      <c r="E66" s="20"/>
      <c r="F66" s="20">
        <v>4924</v>
      </c>
      <c r="G66" s="23" t="s">
        <v>852</v>
      </c>
      <c r="H66" s="23" t="s">
        <v>1453</v>
      </c>
      <c r="I66" s="23" t="s">
        <v>662</v>
      </c>
      <c r="J66" s="29" t="s">
        <v>853</v>
      </c>
    </row>
    <row r="67" spans="1:10" s="36" customFormat="1" ht="114" customHeight="1">
      <c r="A67" s="10">
        <v>20</v>
      </c>
      <c r="B67" s="7" t="s">
        <v>1567</v>
      </c>
      <c r="C67" s="20"/>
      <c r="D67" s="20"/>
      <c r="E67" s="20"/>
      <c r="F67" s="20">
        <v>8560</v>
      </c>
      <c r="G67" s="23" t="s">
        <v>8</v>
      </c>
      <c r="H67" s="23" t="s">
        <v>1454</v>
      </c>
      <c r="I67" s="23" t="s">
        <v>7</v>
      </c>
      <c r="J67" s="29" t="s">
        <v>9</v>
      </c>
    </row>
    <row r="68" spans="1:10" s="36" customFormat="1" ht="124.5" customHeight="1">
      <c r="A68" s="10">
        <v>20</v>
      </c>
      <c r="B68" s="7" t="s">
        <v>1567</v>
      </c>
      <c r="C68" s="20"/>
      <c r="D68" s="20"/>
      <c r="E68" s="20"/>
      <c r="F68" s="20">
        <v>8445</v>
      </c>
      <c r="G68" s="23" t="s">
        <v>1452</v>
      </c>
      <c r="H68" s="23" t="s">
        <v>1457</v>
      </c>
      <c r="I68" s="23" t="s">
        <v>1455</v>
      </c>
      <c r="J68" s="29" t="s">
        <v>1456</v>
      </c>
    </row>
    <row r="69" spans="1:10" s="36" customFormat="1" ht="84.75" customHeight="1">
      <c r="A69" s="10">
        <v>20</v>
      </c>
      <c r="B69" s="7" t="s">
        <v>1567</v>
      </c>
      <c r="C69" s="20"/>
      <c r="D69" s="20"/>
      <c r="E69" s="20"/>
      <c r="F69" s="20">
        <v>18012</v>
      </c>
      <c r="G69" s="23" t="s">
        <v>928</v>
      </c>
      <c r="H69" s="23" t="s">
        <v>926</v>
      </c>
      <c r="I69" s="23" t="s">
        <v>925</v>
      </c>
      <c r="J69" s="29" t="s">
        <v>927</v>
      </c>
    </row>
    <row r="70" spans="1:10" ht="16.5">
      <c r="A70" s="10"/>
      <c r="B70" s="38" t="s">
        <v>212</v>
      </c>
      <c r="C70" s="3">
        <f>SUM(C41:C69)</f>
        <v>74000</v>
      </c>
      <c r="D70" s="3">
        <f>SUM(D41:D69)</f>
        <v>0</v>
      </c>
      <c r="E70" s="3">
        <f>SUM(E41:E69)</f>
        <v>68000</v>
      </c>
      <c r="F70" s="3">
        <f>SUM(F41:F69)</f>
        <v>251941</v>
      </c>
      <c r="G70" s="14"/>
      <c r="H70" s="14"/>
      <c r="I70" s="14"/>
      <c r="J70" s="11"/>
    </row>
    <row r="71" spans="1:10" ht="16.5">
      <c r="A71" s="52" t="s">
        <v>184</v>
      </c>
      <c r="B71" s="53"/>
      <c r="C71" s="53"/>
      <c r="D71" s="53"/>
      <c r="E71" s="53"/>
      <c r="F71" s="53"/>
      <c r="G71" s="54"/>
      <c r="H71" s="54"/>
      <c r="I71" s="54"/>
      <c r="J71" s="55"/>
    </row>
    <row r="72" spans="1:10" s="4" customFormat="1" ht="66">
      <c r="A72" s="33" t="s">
        <v>1336</v>
      </c>
      <c r="B72" s="32" t="s">
        <v>1337</v>
      </c>
      <c r="C72" s="19" t="s">
        <v>1325</v>
      </c>
      <c r="D72" s="19" t="s">
        <v>1326</v>
      </c>
      <c r="E72" s="19" t="s">
        <v>1327</v>
      </c>
      <c r="F72" s="19" t="s">
        <v>1328</v>
      </c>
      <c r="G72" s="1" t="s">
        <v>1329</v>
      </c>
      <c r="H72" s="1" t="s">
        <v>1330</v>
      </c>
      <c r="I72" s="1" t="s">
        <v>1331</v>
      </c>
      <c r="J72" s="2" t="s">
        <v>1332</v>
      </c>
    </row>
    <row r="73" spans="1:10" s="36" customFormat="1" ht="68.25" customHeight="1">
      <c r="A73" s="10">
        <v>21</v>
      </c>
      <c r="B73" s="7" t="s">
        <v>185</v>
      </c>
      <c r="C73" s="20">
        <v>6000</v>
      </c>
      <c r="D73" s="20"/>
      <c r="E73" s="20">
        <v>1000</v>
      </c>
      <c r="F73" s="20"/>
      <c r="G73" s="14" t="s">
        <v>1219</v>
      </c>
      <c r="H73" s="14" t="s">
        <v>1473</v>
      </c>
      <c r="I73" s="14" t="s">
        <v>1474</v>
      </c>
      <c r="J73" s="11" t="s">
        <v>1218</v>
      </c>
    </row>
    <row r="74" spans="1:10" s="36" customFormat="1" ht="79.5" customHeight="1">
      <c r="A74" s="10">
        <v>21</v>
      </c>
      <c r="B74" s="7" t="s">
        <v>185</v>
      </c>
      <c r="C74" s="20">
        <v>5000</v>
      </c>
      <c r="D74" s="20"/>
      <c r="E74" s="20"/>
      <c r="F74" s="20"/>
      <c r="G74" s="14" t="s">
        <v>1369</v>
      </c>
      <c r="H74" s="14" t="s">
        <v>1370</v>
      </c>
      <c r="I74" s="14" t="s">
        <v>1371</v>
      </c>
      <c r="J74" s="11" t="s">
        <v>1372</v>
      </c>
    </row>
    <row r="75" spans="1:10" s="36" customFormat="1" ht="93.75" customHeight="1">
      <c r="A75" s="10">
        <v>21</v>
      </c>
      <c r="B75" s="7" t="s">
        <v>185</v>
      </c>
      <c r="C75" s="20">
        <v>15000</v>
      </c>
      <c r="D75" s="20"/>
      <c r="E75" s="20"/>
      <c r="F75" s="20"/>
      <c r="G75" s="14" t="s">
        <v>1442</v>
      </c>
      <c r="H75" s="14" t="s">
        <v>1443</v>
      </c>
      <c r="I75" s="14" t="s">
        <v>1444</v>
      </c>
      <c r="J75" s="11" t="s">
        <v>1445</v>
      </c>
    </row>
    <row r="76" spans="1:10" ht="83.25" customHeight="1">
      <c r="A76" s="8">
        <v>22</v>
      </c>
      <c r="B76" s="5" t="s">
        <v>370</v>
      </c>
      <c r="C76" s="35">
        <v>10000</v>
      </c>
      <c r="D76" s="35"/>
      <c r="E76" s="35"/>
      <c r="F76" s="35"/>
      <c r="G76" s="23" t="s">
        <v>1220</v>
      </c>
      <c r="H76" s="23" t="s">
        <v>543</v>
      </c>
      <c r="I76" s="23" t="s">
        <v>542</v>
      </c>
      <c r="J76" s="23" t="s">
        <v>541</v>
      </c>
    </row>
    <row r="77" spans="1:10" ht="16.5">
      <c r="A77" s="10"/>
      <c r="B77" s="38" t="s">
        <v>385</v>
      </c>
      <c r="C77" s="3">
        <f>SUM(C73:C76)</f>
        <v>36000</v>
      </c>
      <c r="D77" s="3">
        <f>SUM(D73:D76)</f>
        <v>0</v>
      </c>
      <c r="E77" s="3">
        <f>SUM(E73:E76)</f>
        <v>1000</v>
      </c>
      <c r="F77" s="3">
        <f>SUM(F73:F76)</f>
        <v>0</v>
      </c>
      <c r="G77" s="14"/>
      <c r="H77" s="14"/>
      <c r="I77" s="14"/>
      <c r="J77" s="11"/>
    </row>
    <row r="78" spans="1:10" ht="16.5">
      <c r="A78" s="52" t="s">
        <v>371</v>
      </c>
      <c r="B78" s="53"/>
      <c r="C78" s="53"/>
      <c r="D78" s="53"/>
      <c r="E78" s="53"/>
      <c r="F78" s="53"/>
      <c r="G78" s="54"/>
      <c r="H78" s="54"/>
      <c r="I78" s="54"/>
      <c r="J78" s="55"/>
    </row>
    <row r="79" spans="1:10" s="4" customFormat="1" ht="66">
      <c r="A79" s="33" t="s">
        <v>1336</v>
      </c>
      <c r="B79" s="32" t="s">
        <v>1337</v>
      </c>
      <c r="C79" s="19" t="s">
        <v>209</v>
      </c>
      <c r="D79" s="19" t="s">
        <v>210</v>
      </c>
      <c r="E79" s="19" t="s">
        <v>211</v>
      </c>
      <c r="F79" s="19" t="s">
        <v>21</v>
      </c>
      <c r="G79" s="1" t="s">
        <v>1186</v>
      </c>
      <c r="H79" s="1" t="s">
        <v>1187</v>
      </c>
      <c r="I79" s="1" t="s">
        <v>1188</v>
      </c>
      <c r="J79" s="2" t="s">
        <v>1189</v>
      </c>
    </row>
    <row r="80" spans="1:10" ht="33">
      <c r="A80" s="10">
        <v>23</v>
      </c>
      <c r="B80" s="7" t="s">
        <v>372</v>
      </c>
      <c r="C80" s="20"/>
      <c r="D80" s="20"/>
      <c r="E80" s="20"/>
      <c r="F80" s="20"/>
      <c r="G80" s="23"/>
      <c r="H80" s="23"/>
      <c r="I80" s="23"/>
      <c r="J80" s="29"/>
    </row>
    <row r="81" spans="1:10" ht="16.5">
      <c r="A81" s="10"/>
      <c r="B81" s="38" t="s">
        <v>373</v>
      </c>
      <c r="C81" s="3">
        <f>SUM(C80)</f>
        <v>0</v>
      </c>
      <c r="D81" s="3">
        <f>SUM(D80)</f>
        <v>0</v>
      </c>
      <c r="E81" s="3">
        <f>SUM(E80)</f>
        <v>0</v>
      </c>
      <c r="F81" s="3">
        <f>SUM(F80)</f>
        <v>0</v>
      </c>
      <c r="G81" s="14"/>
      <c r="H81" s="14"/>
      <c r="I81" s="14"/>
      <c r="J81" s="11"/>
    </row>
    <row r="82" spans="1:10" ht="16.5">
      <c r="A82" s="10"/>
      <c r="B82" s="37" t="s">
        <v>1201</v>
      </c>
      <c r="C82" s="37">
        <f>C81+C77+C70</f>
        <v>110000</v>
      </c>
      <c r="D82" s="37">
        <f>D81+D77+D70</f>
        <v>0</v>
      </c>
      <c r="E82" s="37">
        <f>E81+E77+E70</f>
        <v>69000</v>
      </c>
      <c r="F82" s="37">
        <f>F81+F77+F70</f>
        <v>251941</v>
      </c>
      <c r="G82" s="14"/>
      <c r="H82" s="14"/>
      <c r="I82" s="14"/>
      <c r="J82" s="11"/>
    </row>
    <row r="83" spans="1:10" ht="16.5">
      <c r="A83" s="52" t="s">
        <v>186</v>
      </c>
      <c r="B83" s="53"/>
      <c r="C83" s="53"/>
      <c r="D83" s="53"/>
      <c r="E83" s="53"/>
      <c r="F83" s="53"/>
      <c r="G83" s="54"/>
      <c r="H83" s="54"/>
      <c r="I83" s="54"/>
      <c r="J83" s="55"/>
    </row>
    <row r="84" spans="1:10" ht="16.5">
      <c r="A84" s="52" t="s">
        <v>187</v>
      </c>
      <c r="B84" s="53"/>
      <c r="C84" s="53"/>
      <c r="D84" s="53"/>
      <c r="E84" s="53"/>
      <c r="F84" s="53"/>
      <c r="G84" s="54"/>
      <c r="H84" s="54"/>
      <c r="I84" s="54"/>
      <c r="J84" s="55"/>
    </row>
    <row r="85" spans="1:10" s="34" customFormat="1" ht="66">
      <c r="A85" s="33" t="s">
        <v>1336</v>
      </c>
      <c r="B85" s="32" t="s">
        <v>1337</v>
      </c>
      <c r="C85" s="19" t="s">
        <v>22</v>
      </c>
      <c r="D85" s="19" t="s">
        <v>23</v>
      </c>
      <c r="E85" s="19" t="s">
        <v>1184</v>
      </c>
      <c r="F85" s="19" t="s">
        <v>1185</v>
      </c>
      <c r="G85" s="1" t="s">
        <v>1186</v>
      </c>
      <c r="H85" s="1" t="s">
        <v>1187</v>
      </c>
      <c r="I85" s="1" t="s">
        <v>1188</v>
      </c>
      <c r="J85" s="2" t="s">
        <v>1189</v>
      </c>
    </row>
    <row r="86" spans="1:10" ht="77.25" customHeight="1">
      <c r="A86" s="8">
        <v>24</v>
      </c>
      <c r="B86" s="5" t="s">
        <v>188</v>
      </c>
      <c r="C86" s="12">
        <v>31000</v>
      </c>
      <c r="D86" s="12"/>
      <c r="E86" s="12">
        <v>21900</v>
      </c>
      <c r="F86" s="12"/>
      <c r="G86" s="14" t="s">
        <v>263</v>
      </c>
      <c r="H86" s="14" t="s">
        <v>1107</v>
      </c>
      <c r="I86" s="14" t="s">
        <v>264</v>
      </c>
      <c r="J86" s="11" t="s">
        <v>265</v>
      </c>
    </row>
    <row r="87" spans="1:10" s="36" customFormat="1" ht="87" customHeight="1">
      <c r="A87" s="41">
        <v>24</v>
      </c>
      <c r="B87" s="42" t="s">
        <v>188</v>
      </c>
      <c r="C87" s="35">
        <v>31000</v>
      </c>
      <c r="D87" s="35"/>
      <c r="E87" s="35">
        <v>21900</v>
      </c>
      <c r="F87" s="35"/>
      <c r="G87" s="23" t="s">
        <v>525</v>
      </c>
      <c r="H87" s="23" t="s">
        <v>1107</v>
      </c>
      <c r="I87" s="23" t="s">
        <v>654</v>
      </c>
      <c r="J87" s="29" t="s">
        <v>1108</v>
      </c>
    </row>
    <row r="88" spans="1:10" s="36" customFormat="1" ht="108.75" customHeight="1">
      <c r="A88" s="10">
        <v>25</v>
      </c>
      <c r="B88" s="7" t="s">
        <v>189</v>
      </c>
      <c r="C88" s="20">
        <v>30000</v>
      </c>
      <c r="D88" s="20"/>
      <c r="E88" s="20"/>
      <c r="F88" s="20"/>
      <c r="G88" s="23" t="s">
        <v>856</v>
      </c>
      <c r="H88" s="23" t="s">
        <v>854</v>
      </c>
      <c r="I88" s="23" t="s">
        <v>855</v>
      </c>
      <c r="J88" s="29" t="s">
        <v>1418</v>
      </c>
    </row>
    <row r="89" spans="1:10" s="36" customFormat="1" ht="114.75" customHeight="1">
      <c r="A89" s="10">
        <v>25</v>
      </c>
      <c r="B89" s="7" t="s">
        <v>189</v>
      </c>
      <c r="C89" s="20">
        <v>25000</v>
      </c>
      <c r="D89" s="20"/>
      <c r="E89" s="20"/>
      <c r="F89" s="20"/>
      <c r="G89" s="23" t="s">
        <v>1538</v>
      </c>
      <c r="H89" s="23" t="s">
        <v>1537</v>
      </c>
      <c r="I89" s="23" t="s">
        <v>1539</v>
      </c>
      <c r="J89" s="29" t="s">
        <v>1540</v>
      </c>
    </row>
    <row r="90" spans="1:10" s="36" customFormat="1" ht="79.5" customHeight="1">
      <c r="A90" s="10">
        <v>25</v>
      </c>
      <c r="B90" s="7" t="s">
        <v>189</v>
      </c>
      <c r="C90" s="20">
        <v>30000</v>
      </c>
      <c r="D90" s="20"/>
      <c r="E90" s="20"/>
      <c r="F90" s="20"/>
      <c r="G90" s="23" t="s">
        <v>582</v>
      </c>
      <c r="H90" s="23" t="s">
        <v>1431</v>
      </c>
      <c r="I90" s="23" t="s">
        <v>1432</v>
      </c>
      <c r="J90" s="29" t="s">
        <v>581</v>
      </c>
    </row>
    <row r="91" spans="1:10" s="36" customFormat="1" ht="99" customHeight="1">
      <c r="A91" s="10">
        <v>25</v>
      </c>
      <c r="B91" s="7" t="s">
        <v>189</v>
      </c>
      <c r="C91" s="20">
        <v>30000</v>
      </c>
      <c r="D91" s="20"/>
      <c r="E91" s="20"/>
      <c r="F91" s="20"/>
      <c r="G91" s="23" t="s">
        <v>752</v>
      </c>
      <c r="H91" s="23" t="s">
        <v>1021</v>
      </c>
      <c r="I91" s="23" t="s">
        <v>1020</v>
      </c>
      <c r="J91" s="29" t="s">
        <v>1022</v>
      </c>
    </row>
    <row r="92" spans="1:10" ht="79.5" customHeight="1">
      <c r="A92" s="8">
        <v>26</v>
      </c>
      <c r="B92" s="5" t="s">
        <v>190</v>
      </c>
      <c r="C92" s="12">
        <v>31098</v>
      </c>
      <c r="D92" s="12"/>
      <c r="E92" s="12"/>
      <c r="F92" s="12"/>
      <c r="G92" s="14" t="s">
        <v>821</v>
      </c>
      <c r="H92" s="14" t="s">
        <v>832</v>
      </c>
      <c r="I92" s="14" t="s">
        <v>830</v>
      </c>
      <c r="J92" s="11" t="s">
        <v>831</v>
      </c>
    </row>
    <row r="93" spans="1:10" ht="81" customHeight="1">
      <c r="A93" s="8">
        <v>26</v>
      </c>
      <c r="B93" s="5" t="s">
        <v>190</v>
      </c>
      <c r="C93" s="12">
        <v>19939</v>
      </c>
      <c r="D93" s="12"/>
      <c r="E93" s="12"/>
      <c r="F93" s="12"/>
      <c r="G93" s="14" t="s">
        <v>101</v>
      </c>
      <c r="H93" s="14" t="s">
        <v>102</v>
      </c>
      <c r="I93" s="14" t="s">
        <v>103</v>
      </c>
      <c r="J93" s="11" t="s">
        <v>104</v>
      </c>
    </row>
    <row r="94" spans="1:10" ht="81" customHeight="1">
      <c r="A94" s="8">
        <v>26</v>
      </c>
      <c r="B94" s="5" t="s">
        <v>190</v>
      </c>
      <c r="C94" s="12">
        <v>19563</v>
      </c>
      <c r="D94" s="12"/>
      <c r="E94" s="12"/>
      <c r="F94" s="12"/>
      <c r="G94" s="14" t="s">
        <v>224</v>
      </c>
      <c r="H94" s="14" t="s">
        <v>223</v>
      </c>
      <c r="I94" s="14" t="s">
        <v>225</v>
      </c>
      <c r="J94" s="11" t="s">
        <v>226</v>
      </c>
    </row>
    <row r="95" spans="1:10" s="36" customFormat="1" ht="114" customHeight="1">
      <c r="A95" s="41">
        <v>26</v>
      </c>
      <c r="B95" s="42" t="s">
        <v>190</v>
      </c>
      <c r="C95" s="35">
        <v>21052</v>
      </c>
      <c r="D95" s="35"/>
      <c r="E95" s="35"/>
      <c r="F95" s="35"/>
      <c r="G95" s="23" t="s">
        <v>338</v>
      </c>
      <c r="H95" s="23" t="s">
        <v>339</v>
      </c>
      <c r="I95" s="23" t="s">
        <v>340</v>
      </c>
      <c r="J95" s="29" t="s">
        <v>341</v>
      </c>
    </row>
    <row r="96" spans="1:10" ht="87" customHeight="1">
      <c r="A96" s="10">
        <v>27</v>
      </c>
      <c r="B96" s="7" t="s">
        <v>191</v>
      </c>
      <c r="C96" s="20">
        <v>5000</v>
      </c>
      <c r="D96" s="20"/>
      <c r="E96" s="20">
        <v>500</v>
      </c>
      <c r="F96" s="20"/>
      <c r="G96" s="14" t="s">
        <v>590</v>
      </c>
      <c r="H96" s="14" t="s">
        <v>588</v>
      </c>
      <c r="I96" s="14" t="s">
        <v>589</v>
      </c>
      <c r="J96" s="11" t="s">
        <v>591</v>
      </c>
    </row>
    <row r="97" spans="1:10" s="36" customFormat="1" ht="110.25" customHeight="1">
      <c r="A97" s="10">
        <v>27</v>
      </c>
      <c r="B97" s="7" t="s">
        <v>191</v>
      </c>
      <c r="C97" s="20">
        <v>13348</v>
      </c>
      <c r="D97" s="20"/>
      <c r="E97" s="49">
        <v>4500</v>
      </c>
      <c r="F97" s="49"/>
      <c r="G97" s="23" t="s">
        <v>1282</v>
      </c>
      <c r="H97" s="23" t="s">
        <v>1280</v>
      </c>
      <c r="I97" s="23" t="s">
        <v>1279</v>
      </c>
      <c r="J97" s="29" t="s">
        <v>1281</v>
      </c>
    </row>
    <row r="98" spans="1:10" ht="16.5">
      <c r="A98" s="10"/>
      <c r="B98" s="38" t="s">
        <v>1202</v>
      </c>
      <c r="C98" s="3">
        <f>SUM(C86:C97)</f>
        <v>287000</v>
      </c>
      <c r="D98" s="3">
        <f>SUM(D86:D97)</f>
        <v>0</v>
      </c>
      <c r="E98" s="3">
        <f>SUM(E86:E97)</f>
        <v>48800</v>
      </c>
      <c r="F98" s="3">
        <f>SUM(F86:F97)</f>
        <v>0</v>
      </c>
      <c r="G98" s="14"/>
      <c r="H98" s="14"/>
      <c r="I98" s="14"/>
      <c r="J98" s="11"/>
    </row>
    <row r="99" spans="1:10" ht="16.5">
      <c r="A99" s="52" t="s">
        <v>192</v>
      </c>
      <c r="B99" s="53"/>
      <c r="C99" s="53"/>
      <c r="D99" s="53"/>
      <c r="E99" s="53"/>
      <c r="F99" s="53"/>
      <c r="G99" s="54"/>
      <c r="H99" s="54"/>
      <c r="I99" s="54"/>
      <c r="J99" s="55"/>
    </row>
    <row r="100" spans="1:10" s="4" customFormat="1" ht="66">
      <c r="A100" s="33" t="s">
        <v>1336</v>
      </c>
      <c r="B100" s="32" t="s">
        <v>1337</v>
      </c>
      <c r="C100" s="19" t="s">
        <v>22</v>
      </c>
      <c r="D100" s="19" t="s">
        <v>23</v>
      </c>
      <c r="E100" s="19" t="s">
        <v>1184</v>
      </c>
      <c r="F100" s="19" t="s">
        <v>1185</v>
      </c>
      <c r="G100" s="1" t="s">
        <v>1186</v>
      </c>
      <c r="H100" s="1" t="s">
        <v>1187</v>
      </c>
      <c r="I100" s="1" t="s">
        <v>1188</v>
      </c>
      <c r="J100" s="2" t="s">
        <v>1189</v>
      </c>
    </row>
    <row r="101" spans="1:10" ht="63" customHeight="1">
      <c r="A101" s="8">
        <v>28</v>
      </c>
      <c r="B101" s="5" t="s">
        <v>193</v>
      </c>
      <c r="C101" s="12">
        <v>15130</v>
      </c>
      <c r="D101" s="12"/>
      <c r="E101" s="12"/>
      <c r="F101" s="12"/>
      <c r="G101" s="23" t="s">
        <v>877</v>
      </c>
      <c r="H101" s="23" t="s">
        <v>1096</v>
      </c>
      <c r="I101" s="23" t="s">
        <v>878</v>
      </c>
      <c r="J101" s="29" t="s">
        <v>1098</v>
      </c>
    </row>
    <row r="102" spans="1:10" ht="63" customHeight="1">
      <c r="A102" s="10">
        <v>29</v>
      </c>
      <c r="B102" s="7" t="s">
        <v>194</v>
      </c>
      <c r="C102" s="20"/>
      <c r="D102" s="20"/>
      <c r="E102" s="20"/>
      <c r="F102" s="20">
        <v>3475</v>
      </c>
      <c r="G102" s="14" t="s">
        <v>283</v>
      </c>
      <c r="H102" s="14" t="s">
        <v>29</v>
      </c>
      <c r="I102" s="14" t="s">
        <v>30</v>
      </c>
      <c r="J102" s="11" t="s">
        <v>1232</v>
      </c>
    </row>
    <row r="103" spans="1:10" ht="96" customHeight="1">
      <c r="A103" s="10">
        <v>29</v>
      </c>
      <c r="B103" s="7" t="s">
        <v>194</v>
      </c>
      <c r="C103" s="20">
        <v>21000</v>
      </c>
      <c r="D103" s="20"/>
      <c r="E103" s="20">
        <v>1600</v>
      </c>
      <c r="F103" s="20">
        <v>20142</v>
      </c>
      <c r="G103" s="14" t="s">
        <v>940</v>
      </c>
      <c r="H103" s="14" t="s">
        <v>938</v>
      </c>
      <c r="I103" s="14" t="s">
        <v>937</v>
      </c>
      <c r="J103" s="11" t="s">
        <v>939</v>
      </c>
    </row>
    <row r="104" spans="1:10" s="36" customFormat="1" ht="85.5" customHeight="1">
      <c r="A104" s="41">
        <v>30</v>
      </c>
      <c r="B104" s="42" t="s">
        <v>201</v>
      </c>
      <c r="C104" s="35"/>
      <c r="D104" s="35"/>
      <c r="E104" s="35"/>
      <c r="F104" s="35">
        <v>24050</v>
      </c>
      <c r="G104" s="23" t="s">
        <v>50</v>
      </c>
      <c r="H104" s="23" t="s">
        <v>49</v>
      </c>
      <c r="I104" s="23" t="s">
        <v>634</v>
      </c>
      <c r="J104" s="29" t="s">
        <v>51</v>
      </c>
    </row>
    <row r="105" spans="1:10" ht="95.25" customHeight="1">
      <c r="A105" s="10">
        <v>31</v>
      </c>
      <c r="B105" s="7" t="s">
        <v>202</v>
      </c>
      <c r="C105" s="20"/>
      <c r="D105" s="20"/>
      <c r="E105" s="20"/>
      <c r="F105" s="20">
        <v>15045</v>
      </c>
      <c r="G105" s="14" t="s">
        <v>857</v>
      </c>
      <c r="H105" s="14" t="s">
        <v>860</v>
      </c>
      <c r="I105" s="14" t="s">
        <v>858</v>
      </c>
      <c r="J105" s="11" t="s">
        <v>859</v>
      </c>
    </row>
    <row r="106" spans="1:10" ht="81.75" customHeight="1">
      <c r="A106" s="10">
        <v>31</v>
      </c>
      <c r="B106" s="7" t="s">
        <v>202</v>
      </c>
      <c r="C106" s="20"/>
      <c r="D106" s="20"/>
      <c r="E106" s="20"/>
      <c r="F106" s="20">
        <v>20002</v>
      </c>
      <c r="G106" s="14" t="s">
        <v>544</v>
      </c>
      <c r="H106" s="14" t="s">
        <v>860</v>
      </c>
      <c r="I106" s="14" t="s">
        <v>545</v>
      </c>
      <c r="J106" s="11" t="s">
        <v>563</v>
      </c>
    </row>
    <row r="107" spans="1:10" ht="66.75" customHeight="1">
      <c r="A107" s="8">
        <v>32</v>
      </c>
      <c r="B107" s="5" t="s">
        <v>386</v>
      </c>
      <c r="C107" s="12"/>
      <c r="D107" s="12"/>
      <c r="E107" s="12"/>
      <c r="F107" s="12">
        <v>20100</v>
      </c>
      <c r="G107" s="14" t="s">
        <v>1051</v>
      </c>
      <c r="H107" s="14" t="s">
        <v>105</v>
      </c>
      <c r="I107" s="14" t="s">
        <v>106</v>
      </c>
      <c r="J107" s="11" t="s">
        <v>1047</v>
      </c>
    </row>
    <row r="108" spans="1:10" ht="66" customHeight="1">
      <c r="A108" s="8">
        <v>32</v>
      </c>
      <c r="B108" s="5" t="s">
        <v>386</v>
      </c>
      <c r="C108" s="12"/>
      <c r="D108" s="12"/>
      <c r="E108" s="12"/>
      <c r="F108" s="12">
        <v>10060</v>
      </c>
      <c r="G108" s="14" t="s">
        <v>1050</v>
      </c>
      <c r="H108" s="14" t="s">
        <v>1048</v>
      </c>
      <c r="I108" s="14" t="s">
        <v>1049</v>
      </c>
      <c r="J108" s="11" t="s">
        <v>1052</v>
      </c>
    </row>
    <row r="109" spans="1:10" ht="16.5">
      <c r="A109" s="8"/>
      <c r="B109" s="38" t="s">
        <v>207</v>
      </c>
      <c r="C109" s="3">
        <f>SUM(C101:C108)</f>
        <v>36130</v>
      </c>
      <c r="D109" s="3">
        <f>SUM(D101:D108)</f>
        <v>0</v>
      </c>
      <c r="E109" s="3">
        <f>SUM(E101:E108)</f>
        <v>1600</v>
      </c>
      <c r="F109" s="3">
        <f>SUM(F101:F108)</f>
        <v>112874</v>
      </c>
      <c r="G109" s="14"/>
      <c r="H109" s="14"/>
      <c r="I109" s="14"/>
      <c r="J109" s="11"/>
    </row>
    <row r="110" spans="1:10" ht="16.5">
      <c r="A110" s="8"/>
      <c r="B110" s="39" t="s">
        <v>206</v>
      </c>
      <c r="C110" s="37">
        <f>C109+C98</f>
        <v>323130</v>
      </c>
      <c r="D110" s="37">
        <f>D109+D98</f>
        <v>0</v>
      </c>
      <c r="E110" s="37">
        <f>E109+E98</f>
        <v>50400</v>
      </c>
      <c r="F110" s="37">
        <f>F109+F98</f>
        <v>112874</v>
      </c>
      <c r="G110" s="14"/>
      <c r="H110" s="14"/>
      <c r="I110" s="14"/>
      <c r="J110" s="11"/>
    </row>
    <row r="111" spans="1:10" ht="16.5">
      <c r="A111" s="52" t="s">
        <v>387</v>
      </c>
      <c r="B111" s="53"/>
      <c r="C111" s="53"/>
      <c r="D111" s="53"/>
      <c r="E111" s="53"/>
      <c r="F111" s="53"/>
      <c r="G111" s="54"/>
      <c r="H111" s="54"/>
      <c r="I111" s="54"/>
      <c r="J111" s="55"/>
    </row>
    <row r="112" spans="1:10" ht="16.5">
      <c r="A112" s="52" t="s">
        <v>388</v>
      </c>
      <c r="B112" s="53"/>
      <c r="C112" s="53"/>
      <c r="D112" s="53"/>
      <c r="E112" s="53"/>
      <c r="F112" s="53"/>
      <c r="G112" s="54"/>
      <c r="H112" s="54"/>
      <c r="I112" s="54"/>
      <c r="J112" s="55"/>
    </row>
    <row r="113" spans="1:10" s="4" customFormat="1" ht="66">
      <c r="A113" s="33" t="s">
        <v>1336</v>
      </c>
      <c r="B113" s="32" t="s">
        <v>1337</v>
      </c>
      <c r="C113" s="19" t="s">
        <v>22</v>
      </c>
      <c r="D113" s="19" t="s">
        <v>23</v>
      </c>
      <c r="E113" s="19" t="s">
        <v>1184</v>
      </c>
      <c r="F113" s="19" t="s">
        <v>1185</v>
      </c>
      <c r="G113" s="1" t="s">
        <v>1186</v>
      </c>
      <c r="H113" s="1" t="s">
        <v>1187</v>
      </c>
      <c r="I113" s="1" t="s">
        <v>1188</v>
      </c>
      <c r="J113" s="2" t="s">
        <v>1189</v>
      </c>
    </row>
    <row r="114" spans="1:10" ht="144" customHeight="1">
      <c r="A114" s="10">
        <v>33</v>
      </c>
      <c r="B114" s="7" t="s">
        <v>817</v>
      </c>
      <c r="C114" s="20">
        <v>12450</v>
      </c>
      <c r="D114" s="20"/>
      <c r="E114" s="20">
        <v>7500</v>
      </c>
      <c r="F114" s="20">
        <v>41132</v>
      </c>
      <c r="G114" s="14" t="s">
        <v>818</v>
      </c>
      <c r="H114" s="14" t="s">
        <v>520</v>
      </c>
      <c r="I114" s="14" t="s">
        <v>519</v>
      </c>
      <c r="J114" s="11" t="s">
        <v>518</v>
      </c>
    </row>
    <row r="115" spans="1:10" s="36" customFormat="1" ht="144" customHeight="1">
      <c r="A115" s="10">
        <v>33</v>
      </c>
      <c r="B115" s="7" t="s">
        <v>817</v>
      </c>
      <c r="C115" s="20">
        <v>22550</v>
      </c>
      <c r="D115" s="20"/>
      <c r="E115" s="48"/>
      <c r="F115" s="20">
        <v>11718</v>
      </c>
      <c r="G115" s="23" t="s">
        <v>1023</v>
      </c>
      <c r="H115" s="23" t="s">
        <v>1105</v>
      </c>
      <c r="I115" s="23" t="s">
        <v>1106</v>
      </c>
      <c r="J115" s="29" t="s">
        <v>1024</v>
      </c>
    </row>
    <row r="116" spans="1:10" ht="16.5">
      <c r="A116" s="10"/>
      <c r="B116" s="38" t="s">
        <v>1203</v>
      </c>
      <c r="C116" s="3">
        <f>SUM(C114:C115)</f>
        <v>35000</v>
      </c>
      <c r="D116" s="3">
        <f>SUM(D114:D115)</f>
        <v>0</v>
      </c>
      <c r="E116" s="3">
        <f>SUM(E114:E115)</f>
        <v>7500</v>
      </c>
      <c r="F116" s="3">
        <f>SUM(F114:F115)</f>
        <v>52850</v>
      </c>
      <c r="G116" s="14"/>
      <c r="H116" s="14"/>
      <c r="I116" s="14"/>
      <c r="J116" s="11"/>
    </row>
    <row r="117" spans="1:10" ht="16.5">
      <c r="A117" s="52" t="s">
        <v>389</v>
      </c>
      <c r="B117" s="53"/>
      <c r="C117" s="53"/>
      <c r="D117" s="53"/>
      <c r="E117" s="53"/>
      <c r="F117" s="53"/>
      <c r="G117" s="54"/>
      <c r="H117" s="54"/>
      <c r="I117" s="54"/>
      <c r="J117" s="55"/>
    </row>
    <row r="118" spans="1:10" s="4" customFormat="1" ht="66">
      <c r="A118" s="33" t="s">
        <v>1336</v>
      </c>
      <c r="B118" s="32" t="s">
        <v>1337</v>
      </c>
      <c r="C118" s="19" t="s">
        <v>22</v>
      </c>
      <c r="D118" s="19" t="s">
        <v>23</v>
      </c>
      <c r="E118" s="19" t="s">
        <v>1184</v>
      </c>
      <c r="F118" s="19" t="s">
        <v>1185</v>
      </c>
      <c r="G118" s="1" t="s">
        <v>1186</v>
      </c>
      <c r="H118" s="1" t="s">
        <v>1187</v>
      </c>
      <c r="I118" s="1" t="s">
        <v>1188</v>
      </c>
      <c r="J118" s="2" t="s">
        <v>1189</v>
      </c>
    </row>
    <row r="119" spans="1:10" ht="89.25" customHeight="1">
      <c r="A119" s="8">
        <v>34</v>
      </c>
      <c r="B119" s="5" t="s">
        <v>374</v>
      </c>
      <c r="C119" s="12"/>
      <c r="D119" s="12"/>
      <c r="E119" s="12"/>
      <c r="F119" s="12">
        <v>25197</v>
      </c>
      <c r="G119" s="14" t="s">
        <v>1534</v>
      </c>
      <c r="H119" s="14" t="s">
        <v>1533</v>
      </c>
      <c r="I119" s="14" t="s">
        <v>1532</v>
      </c>
      <c r="J119" s="11" t="s">
        <v>1531</v>
      </c>
    </row>
    <row r="120" spans="1:10" s="36" customFormat="1" ht="125.25" customHeight="1">
      <c r="A120" s="10">
        <v>35</v>
      </c>
      <c r="B120" s="7" t="s">
        <v>390</v>
      </c>
      <c r="C120" s="20">
        <v>50000</v>
      </c>
      <c r="D120" s="20"/>
      <c r="E120" s="20"/>
      <c r="F120" s="20"/>
      <c r="G120" s="23" t="s">
        <v>52</v>
      </c>
      <c r="H120" s="23" t="s">
        <v>53</v>
      </c>
      <c r="I120" s="23" t="s">
        <v>55</v>
      </c>
      <c r="J120" s="29" t="s">
        <v>54</v>
      </c>
    </row>
    <row r="121" spans="1:10" ht="109.5" customHeight="1">
      <c r="A121" s="8">
        <v>36</v>
      </c>
      <c r="B121" s="5" t="s">
        <v>391</v>
      </c>
      <c r="C121" s="12">
        <v>81000</v>
      </c>
      <c r="D121" s="12"/>
      <c r="E121" s="12">
        <v>81000</v>
      </c>
      <c r="F121" s="12"/>
      <c r="G121" s="14" t="s">
        <v>1233</v>
      </c>
      <c r="H121" s="14" t="s">
        <v>1421</v>
      </c>
      <c r="I121" s="14" t="s">
        <v>1424</v>
      </c>
      <c r="J121" s="11" t="s">
        <v>1422</v>
      </c>
    </row>
    <row r="122" spans="1:10" ht="112.5" customHeight="1">
      <c r="A122" s="8">
        <v>36</v>
      </c>
      <c r="B122" s="5" t="s">
        <v>391</v>
      </c>
      <c r="C122" s="12">
        <v>84000</v>
      </c>
      <c r="D122" s="12"/>
      <c r="E122" s="12">
        <v>84000</v>
      </c>
      <c r="F122" s="12"/>
      <c r="G122" s="14" t="s">
        <v>1234</v>
      </c>
      <c r="H122" s="14" t="s">
        <v>1235</v>
      </c>
      <c r="I122" s="14" t="s">
        <v>1236</v>
      </c>
      <c r="J122" s="11" t="s">
        <v>1237</v>
      </c>
    </row>
    <row r="123" spans="1:10" ht="123.75" customHeight="1">
      <c r="A123" s="10">
        <v>37</v>
      </c>
      <c r="B123" s="7" t="s">
        <v>375</v>
      </c>
      <c r="C123" s="20"/>
      <c r="D123" s="20"/>
      <c r="E123" s="20"/>
      <c r="F123" s="20">
        <v>23200</v>
      </c>
      <c r="G123" s="14" t="s">
        <v>592</v>
      </c>
      <c r="H123" s="23" t="s">
        <v>1428</v>
      </c>
      <c r="I123" s="14" t="s">
        <v>1427</v>
      </c>
      <c r="J123" s="11" t="s">
        <v>1426</v>
      </c>
    </row>
    <row r="124" spans="1:10" ht="152.25" customHeight="1">
      <c r="A124" s="10">
        <v>37</v>
      </c>
      <c r="B124" s="7" t="s">
        <v>375</v>
      </c>
      <c r="C124" s="20"/>
      <c r="D124" s="20"/>
      <c r="E124" s="20"/>
      <c r="F124" s="20">
        <v>26216</v>
      </c>
      <c r="G124" s="14" t="s">
        <v>1425</v>
      </c>
      <c r="H124" s="23" t="s">
        <v>593</v>
      </c>
      <c r="I124" s="14" t="s">
        <v>1424</v>
      </c>
      <c r="J124" s="11" t="s">
        <v>1423</v>
      </c>
    </row>
    <row r="125" spans="1:10" ht="95.25" customHeight="1">
      <c r="A125" s="10">
        <v>37</v>
      </c>
      <c r="B125" s="7" t="s">
        <v>375</v>
      </c>
      <c r="C125" s="20"/>
      <c r="D125" s="20"/>
      <c r="E125" s="20"/>
      <c r="F125" s="20">
        <v>26500</v>
      </c>
      <c r="G125" s="14" t="s">
        <v>524</v>
      </c>
      <c r="H125" s="23" t="s">
        <v>522</v>
      </c>
      <c r="I125" s="14" t="s">
        <v>521</v>
      </c>
      <c r="J125" s="11" t="s">
        <v>523</v>
      </c>
    </row>
    <row r="126" spans="1:10" ht="110.25" customHeight="1">
      <c r="A126" s="10">
        <v>37</v>
      </c>
      <c r="B126" s="7" t="s">
        <v>375</v>
      </c>
      <c r="C126" s="20">
        <v>18500</v>
      </c>
      <c r="D126" s="20"/>
      <c r="E126" s="20"/>
      <c r="F126" s="20">
        <v>12000</v>
      </c>
      <c r="G126" s="14" t="s">
        <v>1160</v>
      </c>
      <c r="H126" s="23" t="s">
        <v>13</v>
      </c>
      <c r="I126" s="14" t="s">
        <v>15</v>
      </c>
      <c r="J126" s="11" t="s">
        <v>14</v>
      </c>
    </row>
    <row r="127" spans="1:10" ht="82.5" customHeight="1">
      <c r="A127" s="10">
        <v>37</v>
      </c>
      <c r="B127" s="7" t="s">
        <v>375</v>
      </c>
      <c r="C127" s="20">
        <v>4890</v>
      </c>
      <c r="D127" s="20"/>
      <c r="E127" s="20"/>
      <c r="F127" s="20">
        <v>4084</v>
      </c>
      <c r="G127" s="23" t="s">
        <v>232</v>
      </c>
      <c r="H127" s="23" t="s">
        <v>234</v>
      </c>
      <c r="I127" s="23" t="s">
        <v>233</v>
      </c>
      <c r="J127" s="29" t="s">
        <v>235</v>
      </c>
    </row>
    <row r="128" spans="1:10" s="36" customFormat="1" ht="80.25" customHeight="1">
      <c r="A128" s="41">
        <v>38</v>
      </c>
      <c r="B128" s="42" t="s">
        <v>12</v>
      </c>
      <c r="C128" s="35"/>
      <c r="D128" s="35"/>
      <c r="E128" s="35"/>
      <c r="F128" s="35">
        <v>24898</v>
      </c>
      <c r="G128" s="23" t="s">
        <v>571</v>
      </c>
      <c r="H128" s="43" t="s">
        <v>569</v>
      </c>
      <c r="I128" s="23" t="s">
        <v>570</v>
      </c>
      <c r="J128" s="29" t="s">
        <v>572</v>
      </c>
    </row>
    <row r="129" spans="1:10" s="36" customFormat="1" ht="108.75" customHeight="1">
      <c r="A129" s="41">
        <v>38</v>
      </c>
      <c r="B129" s="42" t="s">
        <v>12</v>
      </c>
      <c r="C129" s="35"/>
      <c r="D129" s="35"/>
      <c r="E129" s="35"/>
      <c r="F129" s="35">
        <v>24797</v>
      </c>
      <c r="G129" s="23" t="s">
        <v>1529</v>
      </c>
      <c r="H129" s="43" t="s">
        <v>1528</v>
      </c>
      <c r="I129" s="23" t="s">
        <v>1535</v>
      </c>
      <c r="J129" s="29" t="s">
        <v>1530</v>
      </c>
    </row>
    <row r="130" spans="1:10" ht="95.25" customHeight="1">
      <c r="A130" s="10">
        <v>39</v>
      </c>
      <c r="B130" s="7" t="s">
        <v>1384</v>
      </c>
      <c r="C130" s="20"/>
      <c r="D130" s="20"/>
      <c r="E130" s="20"/>
      <c r="F130" s="20">
        <v>33028</v>
      </c>
      <c r="G130" s="14" t="s">
        <v>863</v>
      </c>
      <c r="H130" s="23" t="s">
        <v>862</v>
      </c>
      <c r="I130" s="14" t="s">
        <v>861</v>
      </c>
      <c r="J130" s="11" t="s">
        <v>655</v>
      </c>
    </row>
    <row r="131" spans="1:10" ht="138" customHeight="1">
      <c r="A131" s="10">
        <v>39</v>
      </c>
      <c r="B131" s="7" t="s">
        <v>1384</v>
      </c>
      <c r="C131" s="20"/>
      <c r="D131" s="20"/>
      <c r="E131" s="20"/>
      <c r="F131" s="20">
        <v>46669</v>
      </c>
      <c r="G131" s="14" t="s">
        <v>843</v>
      </c>
      <c r="H131" s="23" t="s">
        <v>845</v>
      </c>
      <c r="I131" s="14" t="s">
        <v>844</v>
      </c>
      <c r="J131" s="11" t="s">
        <v>846</v>
      </c>
    </row>
    <row r="132" spans="1:10" ht="108.75" customHeight="1">
      <c r="A132" s="8">
        <v>40</v>
      </c>
      <c r="B132" s="5" t="s">
        <v>1109</v>
      </c>
      <c r="C132" s="12"/>
      <c r="D132" s="12"/>
      <c r="E132" s="12"/>
      <c r="F132" s="12">
        <v>65554</v>
      </c>
      <c r="G132" s="14" t="s">
        <v>1255</v>
      </c>
      <c r="H132" s="14" t="s">
        <v>1257</v>
      </c>
      <c r="I132" s="14" t="s">
        <v>1256</v>
      </c>
      <c r="J132" s="11" t="s">
        <v>1258</v>
      </c>
    </row>
    <row r="133" spans="1:10" s="36" customFormat="1" ht="108.75" customHeight="1">
      <c r="A133" s="41">
        <v>40</v>
      </c>
      <c r="B133" s="42" t="s">
        <v>1109</v>
      </c>
      <c r="C133" s="35"/>
      <c r="D133" s="35"/>
      <c r="E133" s="35"/>
      <c r="F133" s="35">
        <v>22560</v>
      </c>
      <c r="G133" s="23" t="s">
        <v>1103</v>
      </c>
      <c r="H133" s="23" t="s">
        <v>56</v>
      </c>
      <c r="I133" s="23" t="s">
        <v>1104</v>
      </c>
      <c r="J133" s="29" t="s">
        <v>57</v>
      </c>
    </row>
    <row r="134" spans="1:10" ht="60.75" customHeight="1">
      <c r="A134" s="10">
        <v>41</v>
      </c>
      <c r="B134" s="7" t="s">
        <v>376</v>
      </c>
      <c r="C134" s="20"/>
      <c r="D134" s="20"/>
      <c r="E134" s="20"/>
      <c r="F134" s="20">
        <v>18183</v>
      </c>
      <c r="G134" s="14" t="s">
        <v>957</v>
      </c>
      <c r="H134" s="23" t="s">
        <v>958</v>
      </c>
      <c r="I134" s="14" t="s">
        <v>1424</v>
      </c>
      <c r="J134" s="11" t="s">
        <v>959</v>
      </c>
    </row>
    <row r="135" spans="1:10" ht="62.25" customHeight="1">
      <c r="A135" s="10">
        <v>41</v>
      </c>
      <c r="B135" s="7" t="s">
        <v>376</v>
      </c>
      <c r="C135" s="20"/>
      <c r="D135" s="20"/>
      <c r="E135" s="20"/>
      <c r="F135" s="20">
        <v>17785</v>
      </c>
      <c r="G135" s="14" t="s">
        <v>1541</v>
      </c>
      <c r="H135" s="23" t="s">
        <v>958</v>
      </c>
      <c r="I135" s="14" t="s">
        <v>521</v>
      </c>
      <c r="J135" s="11" t="s">
        <v>1542</v>
      </c>
    </row>
    <row r="136" spans="1:10" ht="72.75" customHeight="1">
      <c r="A136" s="10">
        <v>41</v>
      </c>
      <c r="B136" s="7" t="s">
        <v>376</v>
      </c>
      <c r="C136" s="20">
        <v>17949</v>
      </c>
      <c r="D136" s="20"/>
      <c r="E136" s="20"/>
      <c r="F136" s="20"/>
      <c r="G136" s="14" t="s">
        <v>1252</v>
      </c>
      <c r="H136" s="23" t="s">
        <v>958</v>
      </c>
      <c r="I136" s="14" t="s">
        <v>1253</v>
      </c>
      <c r="J136" s="11" t="s">
        <v>1254</v>
      </c>
    </row>
    <row r="137" spans="1:10" s="36" customFormat="1" ht="111" customHeight="1">
      <c r="A137" s="10">
        <v>41</v>
      </c>
      <c r="B137" s="7" t="s">
        <v>376</v>
      </c>
      <c r="C137" s="20">
        <v>18000</v>
      </c>
      <c r="D137" s="20"/>
      <c r="E137" s="20"/>
      <c r="F137" s="20"/>
      <c r="G137" s="23" t="s">
        <v>753</v>
      </c>
      <c r="H137" s="23" t="s">
        <v>1579</v>
      </c>
      <c r="I137" s="23" t="s">
        <v>1580</v>
      </c>
      <c r="J137" s="29" t="s">
        <v>1581</v>
      </c>
    </row>
    <row r="138" spans="1:10" ht="81" customHeight="1">
      <c r="A138" s="8">
        <v>42</v>
      </c>
      <c r="B138" s="5" t="s">
        <v>1568</v>
      </c>
      <c r="C138" s="35"/>
      <c r="D138" s="35"/>
      <c r="E138" s="35"/>
      <c r="F138" s="35">
        <v>65685</v>
      </c>
      <c r="G138" s="14" t="s">
        <v>802</v>
      </c>
      <c r="H138" s="23" t="s">
        <v>804</v>
      </c>
      <c r="I138" s="14" t="s">
        <v>803</v>
      </c>
      <c r="J138" s="11" t="s">
        <v>805</v>
      </c>
    </row>
    <row r="139" spans="1:10" ht="81" customHeight="1">
      <c r="A139" s="8">
        <v>42</v>
      </c>
      <c r="B139" s="5" t="s">
        <v>1568</v>
      </c>
      <c r="C139" s="35"/>
      <c r="D139" s="35"/>
      <c r="E139" s="35"/>
      <c r="F139" s="35">
        <v>54000</v>
      </c>
      <c r="G139" s="14" t="s">
        <v>1448</v>
      </c>
      <c r="H139" s="23" t="s">
        <v>1447</v>
      </c>
      <c r="I139" s="14" t="s">
        <v>1446</v>
      </c>
      <c r="J139" s="11" t="s">
        <v>556</v>
      </c>
    </row>
    <row r="140" spans="1:10" ht="16.5">
      <c r="A140" s="10"/>
      <c r="B140" s="38" t="s">
        <v>1198</v>
      </c>
      <c r="C140" s="3">
        <f>SUM(C119:C139)</f>
        <v>274339</v>
      </c>
      <c r="D140" s="3">
        <f>SUM(D119:D139)</f>
        <v>0</v>
      </c>
      <c r="E140" s="3">
        <f>SUM(E119:E139)</f>
        <v>165000</v>
      </c>
      <c r="F140" s="3">
        <f>SUM(F119:F139)</f>
        <v>490356</v>
      </c>
      <c r="G140" s="14"/>
      <c r="H140" s="14"/>
      <c r="I140" s="14"/>
      <c r="J140" s="11"/>
    </row>
    <row r="141" spans="1:10" ht="16.5">
      <c r="A141" s="52" t="s">
        <v>1110</v>
      </c>
      <c r="B141" s="53"/>
      <c r="C141" s="53"/>
      <c r="D141" s="53"/>
      <c r="E141" s="53"/>
      <c r="F141" s="53"/>
      <c r="G141" s="54"/>
      <c r="H141" s="54"/>
      <c r="I141" s="54"/>
      <c r="J141" s="55"/>
    </row>
    <row r="142" spans="1:10" s="4" customFormat="1" ht="66">
      <c r="A142" s="33" t="s">
        <v>1336</v>
      </c>
      <c r="B142" s="32" t="s">
        <v>1337</v>
      </c>
      <c r="C142" s="19" t="s">
        <v>22</v>
      </c>
      <c r="D142" s="19" t="s">
        <v>23</v>
      </c>
      <c r="E142" s="19" t="s">
        <v>1184</v>
      </c>
      <c r="F142" s="19" t="s">
        <v>1185</v>
      </c>
      <c r="G142" s="1" t="s">
        <v>1186</v>
      </c>
      <c r="H142" s="1" t="s">
        <v>1187</v>
      </c>
      <c r="I142" s="1" t="s">
        <v>1188</v>
      </c>
      <c r="J142" s="2" t="s">
        <v>1189</v>
      </c>
    </row>
    <row r="143" spans="1:10" ht="63" customHeight="1">
      <c r="A143" s="10">
        <v>43</v>
      </c>
      <c r="B143" s="7" t="s">
        <v>1111</v>
      </c>
      <c r="C143" s="20"/>
      <c r="D143" s="20"/>
      <c r="E143" s="20"/>
      <c r="F143" s="20">
        <v>15365</v>
      </c>
      <c r="G143" s="14" t="s">
        <v>1515</v>
      </c>
      <c r="H143" s="14" t="s">
        <v>1514</v>
      </c>
      <c r="I143" s="14" t="s">
        <v>1513</v>
      </c>
      <c r="J143" s="11" t="s">
        <v>1516</v>
      </c>
    </row>
    <row r="144" spans="1:10" ht="65.25" customHeight="1">
      <c r="A144" s="10">
        <v>43</v>
      </c>
      <c r="B144" s="7" t="s">
        <v>1111</v>
      </c>
      <c r="C144" s="20"/>
      <c r="D144" s="20"/>
      <c r="E144" s="20"/>
      <c r="F144" s="20">
        <v>7218</v>
      </c>
      <c r="G144" s="14" t="s">
        <v>504</v>
      </c>
      <c r="H144" s="14" t="s">
        <v>505</v>
      </c>
      <c r="I144" s="14" t="s">
        <v>506</v>
      </c>
      <c r="J144" s="11" t="s">
        <v>507</v>
      </c>
    </row>
    <row r="145" spans="1:10" ht="63.75" customHeight="1">
      <c r="A145" s="10">
        <v>43</v>
      </c>
      <c r="B145" s="7" t="s">
        <v>1111</v>
      </c>
      <c r="C145" s="20">
        <v>7706</v>
      </c>
      <c r="D145" s="20"/>
      <c r="E145" s="20"/>
      <c r="F145" s="20"/>
      <c r="G145" s="14" t="s">
        <v>1269</v>
      </c>
      <c r="H145" s="14" t="s">
        <v>1514</v>
      </c>
      <c r="I145" s="14" t="s">
        <v>1268</v>
      </c>
      <c r="J145" s="11" t="s">
        <v>1270</v>
      </c>
    </row>
    <row r="146" spans="1:10" ht="16.5">
      <c r="A146" s="8">
        <v>44</v>
      </c>
      <c r="B146" s="5" t="s">
        <v>1112</v>
      </c>
      <c r="C146" s="12"/>
      <c r="D146" s="12"/>
      <c r="E146" s="12"/>
      <c r="F146" s="12"/>
      <c r="G146" s="23"/>
      <c r="H146" s="23"/>
      <c r="I146" s="23"/>
      <c r="J146" s="29"/>
    </row>
    <row r="147" spans="1:10" ht="52.5" customHeight="1">
      <c r="A147" s="10">
        <v>45</v>
      </c>
      <c r="B147" s="7" t="s">
        <v>1113</v>
      </c>
      <c r="C147" s="20">
        <v>2048</v>
      </c>
      <c r="D147" s="20"/>
      <c r="E147" s="20"/>
      <c r="F147" s="20"/>
      <c r="G147" s="23" t="s">
        <v>1519</v>
      </c>
      <c r="H147" s="23" t="s">
        <v>1520</v>
      </c>
      <c r="I147" s="23" t="s">
        <v>1518</v>
      </c>
      <c r="J147" s="29" t="s">
        <v>1517</v>
      </c>
    </row>
    <row r="148" spans="1:10" ht="51" customHeight="1">
      <c r="A148" s="10">
        <v>45</v>
      </c>
      <c r="B148" s="7" t="s">
        <v>1113</v>
      </c>
      <c r="C148" s="20">
        <v>8202</v>
      </c>
      <c r="D148" s="20"/>
      <c r="E148" s="20"/>
      <c r="F148" s="20"/>
      <c r="G148" s="23" t="s">
        <v>687</v>
      </c>
      <c r="H148" s="23" t="s">
        <v>688</v>
      </c>
      <c r="I148" s="23" t="s">
        <v>689</v>
      </c>
      <c r="J148" s="29" t="s">
        <v>1517</v>
      </c>
    </row>
    <row r="149" spans="1:10" ht="52.5" customHeight="1">
      <c r="A149" s="10">
        <v>45</v>
      </c>
      <c r="B149" s="7" t="s">
        <v>1113</v>
      </c>
      <c r="C149" s="20">
        <v>4675</v>
      </c>
      <c r="D149" s="20"/>
      <c r="E149" s="20"/>
      <c r="F149" s="20"/>
      <c r="G149" s="23" t="s">
        <v>754</v>
      </c>
      <c r="H149" s="23" t="s">
        <v>1545</v>
      </c>
      <c r="I149" s="23" t="s">
        <v>1416</v>
      </c>
      <c r="J149" s="29" t="s">
        <v>1517</v>
      </c>
    </row>
    <row r="150" spans="1:10" ht="52.5" customHeight="1">
      <c r="A150" s="10">
        <v>45</v>
      </c>
      <c r="B150" s="7" t="s">
        <v>1113</v>
      </c>
      <c r="C150" s="20">
        <v>4311</v>
      </c>
      <c r="D150" s="20"/>
      <c r="E150" s="20"/>
      <c r="F150" s="20"/>
      <c r="G150" s="23" t="s">
        <v>755</v>
      </c>
      <c r="H150" s="23" t="s">
        <v>1545</v>
      </c>
      <c r="I150" s="23" t="s">
        <v>159</v>
      </c>
      <c r="J150" s="29" t="s">
        <v>1517</v>
      </c>
    </row>
    <row r="151" spans="1:10" s="36" customFormat="1" ht="52.5" customHeight="1">
      <c r="A151" s="10">
        <v>45</v>
      </c>
      <c r="B151" s="7" t="s">
        <v>1113</v>
      </c>
      <c r="C151" s="20">
        <v>1439</v>
      </c>
      <c r="D151" s="20"/>
      <c r="E151" s="20"/>
      <c r="F151" s="20"/>
      <c r="G151" s="23" t="s">
        <v>756</v>
      </c>
      <c r="H151" s="23" t="s">
        <v>1520</v>
      </c>
      <c r="I151" s="23" t="s">
        <v>924</v>
      </c>
      <c r="J151" s="29" t="s">
        <v>757</v>
      </c>
    </row>
    <row r="152" spans="1:10" ht="136.5" customHeight="1">
      <c r="A152" s="8">
        <v>46</v>
      </c>
      <c r="B152" s="5" t="s">
        <v>377</v>
      </c>
      <c r="C152" s="12"/>
      <c r="D152" s="12"/>
      <c r="E152" s="12"/>
      <c r="F152" s="12">
        <v>30000</v>
      </c>
      <c r="G152" s="23" t="s">
        <v>597</v>
      </c>
      <c r="H152" s="23" t="s">
        <v>594</v>
      </c>
      <c r="I152" s="23" t="s">
        <v>595</v>
      </c>
      <c r="J152" s="29" t="s">
        <v>596</v>
      </c>
    </row>
    <row r="153" spans="1:10" ht="120" customHeight="1">
      <c r="A153" s="8">
        <v>46</v>
      </c>
      <c r="B153" s="5" t="s">
        <v>377</v>
      </c>
      <c r="C153" s="12">
        <v>25000</v>
      </c>
      <c r="D153" s="12"/>
      <c r="E153" s="12"/>
      <c r="F153" s="12">
        <v>20000</v>
      </c>
      <c r="G153" s="23" t="s">
        <v>1434</v>
      </c>
      <c r="H153" s="23" t="s">
        <v>594</v>
      </c>
      <c r="I153" s="23" t="s">
        <v>1543</v>
      </c>
      <c r="J153" s="29" t="s">
        <v>1433</v>
      </c>
    </row>
    <row r="154" spans="1:10" ht="138.75" customHeight="1">
      <c r="A154" s="8">
        <v>46</v>
      </c>
      <c r="B154" s="5" t="s">
        <v>377</v>
      </c>
      <c r="C154" s="12">
        <v>25000</v>
      </c>
      <c r="D154" s="12"/>
      <c r="E154" s="12"/>
      <c r="F154" s="12">
        <v>20000</v>
      </c>
      <c r="G154" s="23" t="s">
        <v>1435</v>
      </c>
      <c r="H154" s="23" t="s">
        <v>594</v>
      </c>
      <c r="I154" s="23" t="s">
        <v>1436</v>
      </c>
      <c r="J154" s="29" t="s">
        <v>1437</v>
      </c>
    </row>
    <row r="155" spans="1:10" s="36" customFormat="1" ht="152.25" customHeight="1">
      <c r="A155" s="41">
        <v>46</v>
      </c>
      <c r="B155" s="42" t="s">
        <v>377</v>
      </c>
      <c r="C155" s="35">
        <v>30000</v>
      </c>
      <c r="D155" s="35"/>
      <c r="E155" s="35"/>
      <c r="F155" s="35"/>
      <c r="G155" s="23" t="s">
        <v>758</v>
      </c>
      <c r="H155" s="23" t="s">
        <v>1015</v>
      </c>
      <c r="I155" s="23" t="s">
        <v>1016</v>
      </c>
      <c r="J155" s="29" t="s">
        <v>1017</v>
      </c>
    </row>
    <row r="156" spans="1:10" ht="69" customHeight="1">
      <c r="A156" s="10">
        <v>47</v>
      </c>
      <c r="B156" s="7" t="s">
        <v>378</v>
      </c>
      <c r="C156" s="20">
        <v>5000</v>
      </c>
      <c r="D156" s="20"/>
      <c r="E156" s="20"/>
      <c r="F156" s="20"/>
      <c r="G156" s="14" t="s">
        <v>656</v>
      </c>
      <c r="H156" s="14" t="s">
        <v>657</v>
      </c>
      <c r="I156" s="14" t="s">
        <v>658</v>
      </c>
      <c r="J156" s="11" t="s">
        <v>659</v>
      </c>
    </row>
    <row r="157" spans="1:10" ht="69" customHeight="1">
      <c r="A157" s="10">
        <v>47</v>
      </c>
      <c r="B157" s="7" t="s">
        <v>378</v>
      </c>
      <c r="C157" s="20">
        <v>5000</v>
      </c>
      <c r="D157" s="20"/>
      <c r="E157" s="20"/>
      <c r="F157" s="20"/>
      <c r="G157" s="14" t="s">
        <v>1038</v>
      </c>
      <c r="H157" s="14" t="s">
        <v>1035</v>
      </c>
      <c r="I157" s="14" t="s">
        <v>1036</v>
      </c>
      <c r="J157" s="11" t="s">
        <v>1037</v>
      </c>
    </row>
    <row r="158" spans="1:10" ht="94.5" customHeight="1">
      <c r="A158" s="8">
        <v>48</v>
      </c>
      <c r="B158" s="5" t="s">
        <v>379</v>
      </c>
      <c r="C158" s="12">
        <v>6000</v>
      </c>
      <c r="D158" s="12"/>
      <c r="E158" s="12"/>
      <c r="F158" s="12"/>
      <c r="G158" s="23" t="s">
        <v>849</v>
      </c>
      <c r="H158" s="23" t="s">
        <v>850</v>
      </c>
      <c r="I158" s="23" t="s">
        <v>851</v>
      </c>
      <c r="J158" s="29" t="s">
        <v>848</v>
      </c>
    </row>
    <row r="159" spans="1:10" ht="51" customHeight="1">
      <c r="A159" s="10">
        <v>49</v>
      </c>
      <c r="B159" s="7" t="s">
        <v>380</v>
      </c>
      <c r="C159" s="20">
        <v>4645</v>
      </c>
      <c r="D159" s="20"/>
      <c r="E159" s="20"/>
      <c r="F159" s="20"/>
      <c r="G159" s="23" t="s">
        <v>1544</v>
      </c>
      <c r="H159" s="23" t="s">
        <v>1545</v>
      </c>
      <c r="I159" s="23" t="s">
        <v>1546</v>
      </c>
      <c r="J159" s="29" t="s">
        <v>1517</v>
      </c>
    </row>
    <row r="160" spans="1:10" s="36" customFormat="1" ht="51" customHeight="1">
      <c r="A160" s="10">
        <v>49</v>
      </c>
      <c r="B160" s="7" t="s">
        <v>380</v>
      </c>
      <c r="C160" s="20">
        <v>12146</v>
      </c>
      <c r="D160" s="20"/>
      <c r="E160" s="20"/>
      <c r="F160" s="20"/>
      <c r="G160" s="23" t="s">
        <v>1584</v>
      </c>
      <c r="H160" s="23" t="s">
        <v>1582</v>
      </c>
      <c r="I160" s="23" t="s">
        <v>1583</v>
      </c>
      <c r="J160" s="29" t="s">
        <v>1585</v>
      </c>
    </row>
    <row r="161" spans="1:10" ht="16.5">
      <c r="A161" s="10"/>
      <c r="B161" s="38" t="s">
        <v>1200</v>
      </c>
      <c r="C161" s="3">
        <f>SUM(C143:C160)</f>
        <v>141172</v>
      </c>
      <c r="D161" s="3">
        <f>SUM(D143:D160)</f>
        <v>0</v>
      </c>
      <c r="E161" s="3">
        <f>SUM(E143:E160)</f>
        <v>0</v>
      </c>
      <c r="F161" s="3">
        <f>SUM(F143:F160)</f>
        <v>92583</v>
      </c>
      <c r="G161" s="14"/>
      <c r="H161" s="14"/>
      <c r="I161" s="14"/>
      <c r="J161" s="11"/>
    </row>
    <row r="162" spans="1:10" ht="16.5">
      <c r="A162" s="10"/>
      <c r="B162" s="39" t="s">
        <v>1199</v>
      </c>
      <c r="C162" s="37">
        <f>C161+C140+C116</f>
        <v>450511</v>
      </c>
      <c r="D162" s="37">
        <f>D161+D140+D116</f>
        <v>0</v>
      </c>
      <c r="E162" s="37">
        <f>E161+E140+E116</f>
        <v>172500</v>
      </c>
      <c r="F162" s="37">
        <f>F161+F140+F116</f>
        <v>635789</v>
      </c>
      <c r="G162" s="14"/>
      <c r="H162" s="14"/>
      <c r="I162" s="14"/>
      <c r="J162" s="11"/>
    </row>
    <row r="163" spans="1:10" ht="16.5">
      <c r="A163" s="52" t="s">
        <v>1114</v>
      </c>
      <c r="B163" s="53"/>
      <c r="C163" s="53"/>
      <c r="D163" s="53"/>
      <c r="E163" s="53"/>
      <c r="F163" s="53"/>
      <c r="G163" s="54"/>
      <c r="H163" s="54"/>
      <c r="I163" s="54"/>
      <c r="J163" s="55"/>
    </row>
    <row r="164" spans="1:10" ht="16.5">
      <c r="A164" s="52" t="s">
        <v>1115</v>
      </c>
      <c r="B164" s="53"/>
      <c r="C164" s="53"/>
      <c r="D164" s="53"/>
      <c r="E164" s="53"/>
      <c r="F164" s="53"/>
      <c r="G164" s="54"/>
      <c r="H164" s="54"/>
      <c r="I164" s="54"/>
      <c r="J164" s="55"/>
    </row>
    <row r="165" spans="1:10" s="4" customFormat="1" ht="66">
      <c r="A165" s="33" t="s">
        <v>1336</v>
      </c>
      <c r="B165" s="32" t="s">
        <v>1337</v>
      </c>
      <c r="C165" s="19" t="s">
        <v>22</v>
      </c>
      <c r="D165" s="19" t="s">
        <v>23</v>
      </c>
      <c r="E165" s="19" t="s">
        <v>1184</v>
      </c>
      <c r="F165" s="19" t="s">
        <v>1185</v>
      </c>
      <c r="G165" s="1" t="s">
        <v>1186</v>
      </c>
      <c r="H165" s="1" t="s">
        <v>1187</v>
      </c>
      <c r="I165" s="1" t="s">
        <v>1188</v>
      </c>
      <c r="J165" s="2" t="s">
        <v>1189</v>
      </c>
    </row>
    <row r="166" spans="1:10" s="36" customFormat="1" ht="51" customHeight="1">
      <c r="A166" s="8">
        <v>50</v>
      </c>
      <c r="B166" s="5" t="s">
        <v>1116</v>
      </c>
      <c r="C166" s="35"/>
      <c r="D166" s="35"/>
      <c r="E166" s="35"/>
      <c r="F166" s="35">
        <v>2400</v>
      </c>
      <c r="G166" s="14" t="s">
        <v>941</v>
      </c>
      <c r="H166" s="23" t="s">
        <v>943</v>
      </c>
      <c r="I166" s="23" t="s">
        <v>942</v>
      </c>
      <c r="J166" s="29" t="s">
        <v>944</v>
      </c>
    </row>
    <row r="167" spans="1:10" s="36" customFormat="1" ht="84" customHeight="1">
      <c r="A167" s="41">
        <v>50</v>
      </c>
      <c r="B167" s="42" t="s">
        <v>1116</v>
      </c>
      <c r="C167" s="35">
        <v>1310</v>
      </c>
      <c r="D167" s="35"/>
      <c r="E167" s="35"/>
      <c r="F167" s="35"/>
      <c r="G167" s="23" t="s">
        <v>598</v>
      </c>
      <c r="H167" s="23" t="s">
        <v>601</v>
      </c>
      <c r="I167" s="23" t="s">
        <v>599</v>
      </c>
      <c r="J167" s="29" t="s">
        <v>600</v>
      </c>
    </row>
    <row r="168" spans="1:10" s="36" customFormat="1" ht="66.75" customHeight="1">
      <c r="A168" s="8">
        <v>50</v>
      </c>
      <c r="B168" s="5" t="s">
        <v>1116</v>
      </c>
      <c r="C168" s="35"/>
      <c r="D168" s="35"/>
      <c r="E168" s="35"/>
      <c r="F168" s="35">
        <v>3000</v>
      </c>
      <c r="G168" s="14" t="s">
        <v>964</v>
      </c>
      <c r="H168" s="14" t="s">
        <v>965</v>
      </c>
      <c r="I168" s="23" t="s">
        <v>966</v>
      </c>
      <c r="J168" s="29" t="s">
        <v>967</v>
      </c>
    </row>
    <row r="169" spans="1:10" s="36" customFormat="1" ht="96" customHeight="1">
      <c r="A169" s="8">
        <v>50</v>
      </c>
      <c r="B169" s="5" t="s">
        <v>1116</v>
      </c>
      <c r="C169" s="35"/>
      <c r="D169" s="35"/>
      <c r="E169" s="35"/>
      <c r="F169" s="35">
        <v>1008</v>
      </c>
      <c r="G169" s="14" t="s">
        <v>16</v>
      </c>
      <c r="H169" s="14" t="s">
        <v>18</v>
      </c>
      <c r="I169" s="23" t="s">
        <v>17</v>
      </c>
      <c r="J169" s="29" t="s">
        <v>279</v>
      </c>
    </row>
    <row r="170" spans="1:10" s="36" customFormat="1" ht="78" customHeight="1">
      <c r="A170" s="8">
        <v>50</v>
      </c>
      <c r="B170" s="5" t="s">
        <v>1116</v>
      </c>
      <c r="C170" s="35"/>
      <c r="D170" s="35"/>
      <c r="E170" s="35"/>
      <c r="F170" s="35">
        <v>11990</v>
      </c>
      <c r="G170" s="14" t="s">
        <v>1557</v>
      </c>
      <c r="H170" s="14" t="s">
        <v>1558</v>
      </c>
      <c r="I170" s="23" t="s">
        <v>1559</v>
      </c>
      <c r="J170" s="29" t="s">
        <v>1560</v>
      </c>
    </row>
    <row r="171" spans="1:10" s="36" customFormat="1" ht="70.5" customHeight="1">
      <c r="A171" s="8">
        <v>50</v>
      </c>
      <c r="B171" s="5" t="s">
        <v>1116</v>
      </c>
      <c r="C171" s="35"/>
      <c r="D171" s="35"/>
      <c r="E171" s="35"/>
      <c r="F171" s="35">
        <v>6106</v>
      </c>
      <c r="G171" s="14" t="s">
        <v>508</v>
      </c>
      <c r="H171" s="14" t="s">
        <v>511</v>
      </c>
      <c r="I171" s="23" t="s">
        <v>509</v>
      </c>
      <c r="J171" s="29" t="s">
        <v>510</v>
      </c>
    </row>
    <row r="172" spans="1:10" s="36" customFormat="1" ht="82.5" customHeight="1">
      <c r="A172" s="8">
        <v>50</v>
      </c>
      <c r="B172" s="5" t="s">
        <v>1116</v>
      </c>
      <c r="C172" s="35"/>
      <c r="D172" s="35"/>
      <c r="E172" s="35"/>
      <c r="F172" s="35">
        <v>9228</v>
      </c>
      <c r="G172" s="14" t="s">
        <v>426</v>
      </c>
      <c r="H172" s="14" t="s">
        <v>428</v>
      </c>
      <c r="I172" s="23" t="s">
        <v>427</v>
      </c>
      <c r="J172" s="29" t="s">
        <v>1560</v>
      </c>
    </row>
    <row r="173" spans="1:10" s="36" customFormat="1" ht="54.75" customHeight="1">
      <c r="A173" s="8">
        <v>50</v>
      </c>
      <c r="B173" s="5" t="s">
        <v>1116</v>
      </c>
      <c r="C173" s="35"/>
      <c r="D173" s="35"/>
      <c r="E173" s="35"/>
      <c r="F173" s="35">
        <v>8000</v>
      </c>
      <c r="G173" s="14" t="s">
        <v>709</v>
      </c>
      <c r="H173" s="14" t="s">
        <v>685</v>
      </c>
      <c r="I173" s="23" t="s">
        <v>684</v>
      </c>
      <c r="J173" s="29" t="s">
        <v>686</v>
      </c>
    </row>
    <row r="174" spans="1:10" s="36" customFormat="1" ht="83.25" customHeight="1">
      <c r="A174" s="8">
        <v>50</v>
      </c>
      <c r="B174" s="5" t="s">
        <v>1116</v>
      </c>
      <c r="C174" s="35"/>
      <c r="D174" s="35"/>
      <c r="E174" s="35"/>
      <c r="F174" s="35">
        <v>475</v>
      </c>
      <c r="G174" s="14" t="s">
        <v>1263</v>
      </c>
      <c r="H174" s="14" t="s">
        <v>711</v>
      </c>
      <c r="I174" s="23" t="s">
        <v>891</v>
      </c>
      <c r="J174" s="29" t="s">
        <v>710</v>
      </c>
    </row>
    <row r="175" spans="1:10" s="36" customFormat="1" ht="69" customHeight="1">
      <c r="A175" s="8">
        <v>50</v>
      </c>
      <c r="B175" s="5" t="s">
        <v>1116</v>
      </c>
      <c r="C175" s="35"/>
      <c r="D175" s="35"/>
      <c r="E175" s="35"/>
      <c r="F175" s="35">
        <v>5151</v>
      </c>
      <c r="G175" s="14" t="s">
        <v>712</v>
      </c>
      <c r="H175" s="14" t="s">
        <v>714</v>
      </c>
      <c r="I175" s="23" t="s">
        <v>715</v>
      </c>
      <c r="J175" s="29" t="s">
        <v>713</v>
      </c>
    </row>
    <row r="176" spans="1:10" s="36" customFormat="1" ht="84" customHeight="1">
      <c r="A176" s="8">
        <v>50</v>
      </c>
      <c r="B176" s="5" t="s">
        <v>1116</v>
      </c>
      <c r="C176" s="35"/>
      <c r="D176" s="35"/>
      <c r="E176" s="35"/>
      <c r="F176" s="35">
        <v>4798</v>
      </c>
      <c r="G176" s="14" t="s">
        <v>770</v>
      </c>
      <c r="H176" s="14" t="s">
        <v>772</v>
      </c>
      <c r="I176" s="23" t="s">
        <v>771</v>
      </c>
      <c r="J176" s="29" t="s">
        <v>779</v>
      </c>
    </row>
    <row r="177" spans="1:10" s="36" customFormat="1" ht="66" customHeight="1">
      <c r="A177" s="8">
        <v>50</v>
      </c>
      <c r="B177" s="5" t="s">
        <v>1116</v>
      </c>
      <c r="C177" s="35"/>
      <c r="D177" s="35"/>
      <c r="E177" s="35"/>
      <c r="F177" s="35">
        <v>7046</v>
      </c>
      <c r="G177" s="14" t="s">
        <v>774</v>
      </c>
      <c r="H177" s="14" t="s">
        <v>1002</v>
      </c>
      <c r="I177" s="23" t="s">
        <v>1001</v>
      </c>
      <c r="J177" s="29" t="s">
        <v>773</v>
      </c>
    </row>
    <row r="178" spans="1:10" s="36" customFormat="1" ht="150.75" customHeight="1">
      <c r="A178" s="8">
        <v>50</v>
      </c>
      <c r="B178" s="5" t="s">
        <v>1116</v>
      </c>
      <c r="C178" s="35"/>
      <c r="D178" s="35"/>
      <c r="E178" s="35"/>
      <c r="F178" s="35">
        <v>2500</v>
      </c>
      <c r="G178" s="14" t="s">
        <v>1003</v>
      </c>
      <c r="H178" s="14" t="s">
        <v>1005</v>
      </c>
      <c r="I178" s="23" t="s">
        <v>1004</v>
      </c>
      <c r="J178" s="29" t="s">
        <v>1007</v>
      </c>
    </row>
    <row r="179" spans="1:10" s="36" customFormat="1" ht="95.25" customHeight="1">
      <c r="A179" s="8">
        <v>50</v>
      </c>
      <c r="B179" s="5" t="s">
        <v>1116</v>
      </c>
      <c r="C179" s="35"/>
      <c r="D179" s="35"/>
      <c r="E179" s="35"/>
      <c r="F179" s="35">
        <v>6305</v>
      </c>
      <c r="G179" s="14" t="s">
        <v>1006</v>
      </c>
      <c r="H179" s="14" t="s">
        <v>1010</v>
      </c>
      <c r="I179" s="23" t="s">
        <v>1009</v>
      </c>
      <c r="J179" s="29" t="s">
        <v>1008</v>
      </c>
    </row>
    <row r="180" spans="1:10" s="36" customFormat="1" ht="98.25" customHeight="1">
      <c r="A180" s="8">
        <v>50</v>
      </c>
      <c r="B180" s="5" t="s">
        <v>1116</v>
      </c>
      <c r="C180" s="35"/>
      <c r="D180" s="35"/>
      <c r="E180" s="35"/>
      <c r="F180" s="35">
        <v>1330</v>
      </c>
      <c r="G180" s="14" t="s">
        <v>1057</v>
      </c>
      <c r="H180" s="14" t="s">
        <v>1058</v>
      </c>
      <c r="I180" s="23" t="s">
        <v>1059</v>
      </c>
      <c r="J180" s="29" t="s">
        <v>1060</v>
      </c>
    </row>
    <row r="181" spans="1:10" s="36" customFormat="1" ht="69.75" customHeight="1">
      <c r="A181" s="8">
        <v>50</v>
      </c>
      <c r="B181" s="5" t="s">
        <v>1116</v>
      </c>
      <c r="C181" s="35"/>
      <c r="D181" s="35"/>
      <c r="E181" s="35"/>
      <c r="F181" s="35">
        <v>7438</v>
      </c>
      <c r="G181" s="14" t="s">
        <v>1285</v>
      </c>
      <c r="H181" s="14" t="s">
        <v>1288</v>
      </c>
      <c r="I181" s="23" t="s">
        <v>1287</v>
      </c>
      <c r="J181" s="29" t="s">
        <v>1286</v>
      </c>
    </row>
    <row r="182" spans="1:10" s="36" customFormat="1" ht="112.5" customHeight="1">
      <c r="A182" s="8">
        <v>50</v>
      </c>
      <c r="B182" s="5" t="s">
        <v>1116</v>
      </c>
      <c r="C182" s="35"/>
      <c r="D182" s="35"/>
      <c r="E182" s="35"/>
      <c r="F182" s="35">
        <v>4800</v>
      </c>
      <c r="G182" s="14" t="s">
        <v>1291</v>
      </c>
      <c r="H182" s="14" t="s">
        <v>1292</v>
      </c>
      <c r="I182" s="23" t="s">
        <v>1290</v>
      </c>
      <c r="J182" s="29" t="s">
        <v>1289</v>
      </c>
    </row>
    <row r="183" spans="1:10" s="36" customFormat="1" ht="100.5" customHeight="1">
      <c r="A183" s="8">
        <v>50</v>
      </c>
      <c r="B183" s="5" t="s">
        <v>1116</v>
      </c>
      <c r="C183" s="35">
        <v>3686</v>
      </c>
      <c r="D183" s="35"/>
      <c r="E183" s="35"/>
      <c r="F183" s="35"/>
      <c r="G183" s="14" t="s">
        <v>1296</v>
      </c>
      <c r="H183" s="14" t="s">
        <v>1295</v>
      </c>
      <c r="I183" s="23" t="s">
        <v>1294</v>
      </c>
      <c r="J183" s="29" t="s">
        <v>1293</v>
      </c>
    </row>
    <row r="184" spans="1:10" s="36" customFormat="1" ht="127.5" customHeight="1">
      <c r="A184" s="8">
        <v>50</v>
      </c>
      <c r="B184" s="5" t="s">
        <v>1116</v>
      </c>
      <c r="C184" s="35"/>
      <c r="D184" s="35"/>
      <c r="E184" s="35"/>
      <c r="F184" s="35">
        <v>24501</v>
      </c>
      <c r="G184" s="14" t="s">
        <v>126</v>
      </c>
      <c r="H184" s="14" t="s">
        <v>128</v>
      </c>
      <c r="I184" s="23" t="s">
        <v>127</v>
      </c>
      <c r="J184" s="29" t="s">
        <v>94</v>
      </c>
    </row>
    <row r="185" spans="1:10" s="36" customFormat="1" ht="83.25" customHeight="1">
      <c r="A185" s="8">
        <v>50</v>
      </c>
      <c r="B185" s="5" t="s">
        <v>1116</v>
      </c>
      <c r="C185" s="35"/>
      <c r="D185" s="35"/>
      <c r="E185" s="35"/>
      <c r="F185" s="35">
        <v>11921</v>
      </c>
      <c r="G185" s="14" t="s">
        <v>129</v>
      </c>
      <c r="H185" s="14" t="s">
        <v>85</v>
      </c>
      <c r="I185" s="23" t="s">
        <v>83</v>
      </c>
      <c r="J185" s="29" t="s">
        <v>84</v>
      </c>
    </row>
    <row r="186" spans="1:10" s="36" customFormat="1" ht="83.25" customHeight="1">
      <c r="A186" s="8">
        <v>50</v>
      </c>
      <c r="B186" s="5" t="s">
        <v>1116</v>
      </c>
      <c r="C186" s="35"/>
      <c r="D186" s="35"/>
      <c r="E186" s="35"/>
      <c r="F186" s="35">
        <v>4880</v>
      </c>
      <c r="G186" s="14" t="s">
        <v>130</v>
      </c>
      <c r="H186" s="14" t="s">
        <v>133</v>
      </c>
      <c r="I186" s="23" t="s">
        <v>132</v>
      </c>
      <c r="J186" s="29" t="s">
        <v>131</v>
      </c>
    </row>
    <row r="187" spans="1:10" s="36" customFormat="1" ht="75" customHeight="1">
      <c r="A187" s="8">
        <v>50</v>
      </c>
      <c r="B187" s="5" t="s">
        <v>1116</v>
      </c>
      <c r="C187" s="35"/>
      <c r="D187" s="35"/>
      <c r="E187" s="35"/>
      <c r="F187" s="35">
        <v>14500</v>
      </c>
      <c r="G187" s="14" t="s">
        <v>134</v>
      </c>
      <c r="H187" s="14" t="s">
        <v>896</v>
      </c>
      <c r="I187" s="23" t="s">
        <v>895</v>
      </c>
      <c r="J187" s="29" t="s">
        <v>135</v>
      </c>
    </row>
    <row r="188" spans="1:10" s="36" customFormat="1" ht="113.25" customHeight="1">
      <c r="A188" s="8">
        <v>50</v>
      </c>
      <c r="B188" s="5" t="s">
        <v>1116</v>
      </c>
      <c r="C188" s="35">
        <v>10000</v>
      </c>
      <c r="D188" s="35"/>
      <c r="E188" s="35"/>
      <c r="F188" s="35"/>
      <c r="G188" s="14" t="s">
        <v>897</v>
      </c>
      <c r="H188" s="14" t="s">
        <v>899</v>
      </c>
      <c r="I188" s="23" t="s">
        <v>898</v>
      </c>
      <c r="J188" s="29" t="s">
        <v>900</v>
      </c>
    </row>
    <row r="189" spans="1:10" s="36" customFormat="1" ht="81.75" customHeight="1">
      <c r="A189" s="8">
        <v>50</v>
      </c>
      <c r="B189" s="5" t="s">
        <v>1116</v>
      </c>
      <c r="C189" s="35"/>
      <c r="D189" s="35"/>
      <c r="E189" s="35"/>
      <c r="F189" s="35">
        <v>3795</v>
      </c>
      <c r="G189" s="14" t="s">
        <v>690</v>
      </c>
      <c r="H189" s="14" t="s">
        <v>691</v>
      </c>
      <c r="I189" s="23" t="s">
        <v>692</v>
      </c>
      <c r="J189" s="29" t="s">
        <v>693</v>
      </c>
    </row>
    <row r="190" spans="1:10" s="36" customFormat="1" ht="56.25" customHeight="1">
      <c r="A190" s="8">
        <v>50</v>
      </c>
      <c r="B190" s="5" t="s">
        <v>1116</v>
      </c>
      <c r="C190" s="35"/>
      <c r="D190" s="35"/>
      <c r="E190" s="35"/>
      <c r="F190" s="35">
        <v>5200</v>
      </c>
      <c r="G190" s="14" t="s">
        <v>702</v>
      </c>
      <c r="H190" s="14" t="s">
        <v>704</v>
      </c>
      <c r="I190" s="23" t="s">
        <v>703</v>
      </c>
      <c r="J190" s="29" t="s">
        <v>693</v>
      </c>
    </row>
    <row r="191" spans="1:10" s="36" customFormat="1" ht="70.5" customHeight="1">
      <c r="A191" s="8">
        <v>50</v>
      </c>
      <c r="B191" s="5" t="s">
        <v>1116</v>
      </c>
      <c r="C191" s="35"/>
      <c r="D191" s="35"/>
      <c r="E191" s="35"/>
      <c r="F191" s="35">
        <v>15000</v>
      </c>
      <c r="G191" s="14" t="s">
        <v>1313</v>
      </c>
      <c r="H191" s="14" t="s">
        <v>1316</v>
      </c>
      <c r="I191" s="23" t="s">
        <v>1315</v>
      </c>
      <c r="J191" s="29" t="s">
        <v>1314</v>
      </c>
    </row>
    <row r="192" spans="1:10" s="36" customFormat="1" ht="66" customHeight="1">
      <c r="A192" s="8">
        <v>50</v>
      </c>
      <c r="B192" s="5" t="s">
        <v>1116</v>
      </c>
      <c r="C192" s="35"/>
      <c r="D192" s="35"/>
      <c r="E192" s="35"/>
      <c r="F192" s="35">
        <v>31715</v>
      </c>
      <c r="G192" s="14" t="s">
        <v>328</v>
      </c>
      <c r="H192" s="14" t="s">
        <v>330</v>
      </c>
      <c r="I192" s="23" t="s">
        <v>329</v>
      </c>
      <c r="J192" s="29" t="s">
        <v>331</v>
      </c>
    </row>
    <row r="193" spans="1:10" s="36" customFormat="1" ht="56.25" customHeight="1">
      <c r="A193" s="8">
        <v>50</v>
      </c>
      <c r="B193" s="5" t="s">
        <v>1116</v>
      </c>
      <c r="C193" s="35"/>
      <c r="D193" s="35"/>
      <c r="E193" s="35"/>
      <c r="F193" s="35">
        <v>14829</v>
      </c>
      <c r="G193" s="14" t="s">
        <v>1260</v>
      </c>
      <c r="H193" s="14" t="s">
        <v>333</v>
      </c>
      <c r="I193" s="23" t="s">
        <v>332</v>
      </c>
      <c r="J193" s="29" t="s">
        <v>334</v>
      </c>
    </row>
    <row r="194" spans="1:10" s="36" customFormat="1" ht="66.75" customHeight="1">
      <c r="A194" s="8">
        <v>50</v>
      </c>
      <c r="B194" s="5" t="s">
        <v>1116</v>
      </c>
      <c r="C194" s="35"/>
      <c r="D194" s="35"/>
      <c r="E194" s="35"/>
      <c r="F194" s="35">
        <v>3510</v>
      </c>
      <c r="G194" s="14" t="s">
        <v>823</v>
      </c>
      <c r="H194" s="14" t="s">
        <v>822</v>
      </c>
      <c r="I194" s="23" t="s">
        <v>824</v>
      </c>
      <c r="J194" s="29" t="s">
        <v>825</v>
      </c>
    </row>
    <row r="195" spans="1:10" s="36" customFormat="1" ht="61.5" customHeight="1">
      <c r="A195" s="8">
        <v>50</v>
      </c>
      <c r="B195" s="5" t="s">
        <v>1116</v>
      </c>
      <c r="C195" s="35">
        <v>10674</v>
      </c>
      <c r="D195" s="35"/>
      <c r="E195" s="35">
        <v>4500</v>
      </c>
      <c r="F195" s="35"/>
      <c r="G195" s="14" t="s">
        <v>1271</v>
      </c>
      <c r="H195" s="14" t="s">
        <v>1273</v>
      </c>
      <c r="I195" s="23" t="s">
        <v>1272</v>
      </c>
      <c r="J195" s="29" t="s">
        <v>1274</v>
      </c>
    </row>
    <row r="196" spans="1:10" s="36" customFormat="1" ht="65.25" customHeight="1">
      <c r="A196" s="8">
        <v>50</v>
      </c>
      <c r="B196" s="5" t="s">
        <v>1116</v>
      </c>
      <c r="C196" s="35"/>
      <c r="D196" s="35"/>
      <c r="E196" s="35"/>
      <c r="F196" s="35">
        <v>10575</v>
      </c>
      <c r="G196" s="14" t="s">
        <v>1151</v>
      </c>
      <c r="H196" s="14" t="s">
        <v>34</v>
      </c>
      <c r="I196" s="23" t="s">
        <v>33</v>
      </c>
      <c r="J196" s="29" t="s">
        <v>35</v>
      </c>
    </row>
    <row r="197" spans="1:10" s="36" customFormat="1" ht="63.75" customHeight="1">
      <c r="A197" s="8">
        <v>50</v>
      </c>
      <c r="B197" s="5" t="s">
        <v>1116</v>
      </c>
      <c r="C197" s="35">
        <v>7300</v>
      </c>
      <c r="D197" s="35"/>
      <c r="E197" s="35"/>
      <c r="F197" s="35"/>
      <c r="G197" s="14" t="s">
        <v>36</v>
      </c>
      <c r="H197" s="14" t="s">
        <v>38</v>
      </c>
      <c r="I197" s="23" t="s">
        <v>37</v>
      </c>
      <c r="J197" s="29" t="s">
        <v>39</v>
      </c>
    </row>
    <row r="198" spans="1:10" s="36" customFormat="1" ht="64.5" customHeight="1">
      <c r="A198" s="8">
        <v>50</v>
      </c>
      <c r="B198" s="5" t="s">
        <v>1116</v>
      </c>
      <c r="C198" s="35">
        <v>1475</v>
      </c>
      <c r="D198" s="35"/>
      <c r="E198" s="35"/>
      <c r="F198" s="35"/>
      <c r="G198" s="14" t="s">
        <v>864</v>
      </c>
      <c r="H198" s="14" t="s">
        <v>865</v>
      </c>
      <c r="I198" s="23" t="s">
        <v>866</v>
      </c>
      <c r="J198" s="29" t="s">
        <v>475</v>
      </c>
    </row>
    <row r="199" spans="1:10" s="36" customFormat="1" ht="84.75" customHeight="1">
      <c r="A199" s="8">
        <v>50</v>
      </c>
      <c r="B199" s="5" t="s">
        <v>1116</v>
      </c>
      <c r="C199" s="35">
        <v>2808</v>
      </c>
      <c r="D199" s="35"/>
      <c r="E199" s="35"/>
      <c r="F199" s="35"/>
      <c r="G199" s="14" t="s">
        <v>465</v>
      </c>
      <c r="H199" s="14" t="s">
        <v>867</v>
      </c>
      <c r="I199" s="23" t="s">
        <v>868</v>
      </c>
      <c r="J199" s="29" t="s">
        <v>869</v>
      </c>
    </row>
    <row r="200" spans="1:10" s="36" customFormat="1" ht="69.75" customHeight="1">
      <c r="A200" s="8">
        <v>50</v>
      </c>
      <c r="B200" s="5" t="s">
        <v>1116</v>
      </c>
      <c r="C200" s="35">
        <v>2265</v>
      </c>
      <c r="D200" s="35"/>
      <c r="E200" s="35"/>
      <c r="F200" s="35"/>
      <c r="G200" s="14" t="s">
        <v>472</v>
      </c>
      <c r="H200" s="14" t="s">
        <v>473</v>
      </c>
      <c r="I200" s="23" t="s">
        <v>474</v>
      </c>
      <c r="J200" s="29" t="s">
        <v>477</v>
      </c>
    </row>
    <row r="201" spans="1:10" s="36" customFormat="1" ht="81" customHeight="1">
      <c r="A201" s="8">
        <v>50</v>
      </c>
      <c r="B201" s="5" t="s">
        <v>1116</v>
      </c>
      <c r="C201" s="35">
        <v>2738</v>
      </c>
      <c r="D201" s="35"/>
      <c r="E201" s="35"/>
      <c r="F201" s="35"/>
      <c r="G201" s="14" t="s">
        <v>468</v>
      </c>
      <c r="H201" s="14" t="s">
        <v>466</v>
      </c>
      <c r="I201" s="23" t="s">
        <v>467</v>
      </c>
      <c r="J201" s="29" t="s">
        <v>476</v>
      </c>
    </row>
    <row r="202" spans="1:10" s="36" customFormat="1" ht="96" customHeight="1">
      <c r="A202" s="8">
        <v>50</v>
      </c>
      <c r="B202" s="5" t="s">
        <v>1116</v>
      </c>
      <c r="C202" s="35">
        <v>12760</v>
      </c>
      <c r="D202" s="35"/>
      <c r="E202" s="35"/>
      <c r="F202" s="35"/>
      <c r="G202" s="14" t="s">
        <v>485</v>
      </c>
      <c r="H202" s="14" t="s">
        <v>486</v>
      </c>
      <c r="I202" s="23" t="s">
        <v>487</v>
      </c>
      <c r="J202" s="29" t="s">
        <v>488</v>
      </c>
    </row>
    <row r="203" spans="1:10" s="36" customFormat="1" ht="86.25" customHeight="1">
      <c r="A203" s="8">
        <v>50</v>
      </c>
      <c r="B203" s="5" t="s">
        <v>1116</v>
      </c>
      <c r="C203" s="35">
        <v>8408</v>
      </c>
      <c r="D203" s="35"/>
      <c r="E203" s="35"/>
      <c r="F203" s="35"/>
      <c r="G203" s="14" t="s">
        <v>318</v>
      </c>
      <c r="H203" s="14" t="s">
        <v>299</v>
      </c>
      <c r="I203" s="23" t="s">
        <v>300</v>
      </c>
      <c r="J203" s="29" t="s">
        <v>301</v>
      </c>
    </row>
    <row r="204" spans="1:10" s="36" customFormat="1" ht="88.5" customHeight="1">
      <c r="A204" s="8">
        <v>50</v>
      </c>
      <c r="B204" s="5" t="s">
        <v>1116</v>
      </c>
      <c r="C204" s="35">
        <v>6590</v>
      </c>
      <c r="D204" s="35"/>
      <c r="E204" s="35"/>
      <c r="F204" s="35"/>
      <c r="G204" s="14" t="s">
        <v>302</v>
      </c>
      <c r="H204" s="14" t="s">
        <v>303</v>
      </c>
      <c r="I204" s="23" t="s">
        <v>304</v>
      </c>
      <c r="J204" s="29" t="s">
        <v>305</v>
      </c>
    </row>
    <row r="205" spans="1:10" s="36" customFormat="1" ht="69.75" customHeight="1">
      <c r="A205" s="8">
        <v>50</v>
      </c>
      <c r="B205" s="5" t="s">
        <v>1116</v>
      </c>
      <c r="C205" s="35">
        <v>2319</v>
      </c>
      <c r="D205" s="35"/>
      <c r="E205" s="35"/>
      <c r="F205" s="35"/>
      <c r="G205" s="14" t="s">
        <v>1156</v>
      </c>
      <c r="H205" s="14" t="s">
        <v>1158</v>
      </c>
      <c r="I205" s="23" t="s">
        <v>31</v>
      </c>
      <c r="J205" s="29" t="s">
        <v>477</v>
      </c>
    </row>
    <row r="206" spans="1:10" s="36" customFormat="1" ht="69.75" customHeight="1">
      <c r="A206" s="8">
        <v>50</v>
      </c>
      <c r="B206" s="5" t="s">
        <v>1116</v>
      </c>
      <c r="C206" s="35"/>
      <c r="D206" s="35"/>
      <c r="E206" s="35"/>
      <c r="F206" s="35">
        <v>2039</v>
      </c>
      <c r="G206" s="14" t="s">
        <v>1000</v>
      </c>
      <c r="H206" s="14" t="s">
        <v>1158</v>
      </c>
      <c r="I206" s="23" t="s">
        <v>1157</v>
      </c>
      <c r="J206" s="29" t="s">
        <v>477</v>
      </c>
    </row>
    <row r="207" spans="1:10" s="36" customFormat="1" ht="76.5" customHeight="1">
      <c r="A207" s="8">
        <v>50</v>
      </c>
      <c r="B207" s="5" t="s">
        <v>1116</v>
      </c>
      <c r="C207" s="35"/>
      <c r="D207" s="35"/>
      <c r="E207" s="35"/>
      <c r="F207" s="35">
        <v>9033</v>
      </c>
      <c r="G207" s="14" t="s">
        <v>568</v>
      </c>
      <c r="H207" s="14" t="s">
        <v>458</v>
      </c>
      <c r="I207" s="23" t="s">
        <v>459</v>
      </c>
      <c r="J207" s="29" t="s">
        <v>460</v>
      </c>
    </row>
    <row r="208" spans="1:10" s="36" customFormat="1" ht="70.5" customHeight="1">
      <c r="A208" s="41">
        <v>50</v>
      </c>
      <c r="B208" s="42" t="s">
        <v>1116</v>
      </c>
      <c r="C208" s="35"/>
      <c r="D208" s="35"/>
      <c r="E208" s="35"/>
      <c r="F208" s="35">
        <v>5460</v>
      </c>
      <c r="G208" s="23" t="s">
        <v>1092</v>
      </c>
      <c r="H208" s="23" t="s">
        <v>1118</v>
      </c>
      <c r="I208" s="23" t="s">
        <v>1119</v>
      </c>
      <c r="J208" s="29" t="s">
        <v>1120</v>
      </c>
    </row>
    <row r="209" spans="1:10" s="36" customFormat="1" ht="81.75" customHeight="1">
      <c r="A209" s="41">
        <v>50</v>
      </c>
      <c r="B209" s="42" t="s">
        <v>1116</v>
      </c>
      <c r="C209" s="35">
        <v>1330</v>
      </c>
      <c r="D209" s="35"/>
      <c r="E209" s="35"/>
      <c r="F209" s="35"/>
      <c r="G209" s="23" t="s">
        <v>1088</v>
      </c>
      <c r="H209" s="23" t="s">
        <v>1089</v>
      </c>
      <c r="I209" s="23" t="s">
        <v>1090</v>
      </c>
      <c r="J209" s="29" t="s">
        <v>1091</v>
      </c>
    </row>
    <row r="210" spans="1:10" s="36" customFormat="1" ht="55.5" customHeight="1">
      <c r="A210" s="8">
        <v>50</v>
      </c>
      <c r="B210" s="5" t="s">
        <v>1116</v>
      </c>
      <c r="C210" s="35">
        <v>8550</v>
      </c>
      <c r="D210" s="35"/>
      <c r="E210" s="35"/>
      <c r="F210" s="35"/>
      <c r="G210" s="14" t="s">
        <v>162</v>
      </c>
      <c r="H210" s="14" t="s">
        <v>160</v>
      </c>
      <c r="I210" s="23" t="s">
        <v>161</v>
      </c>
      <c r="J210" s="29" t="s">
        <v>163</v>
      </c>
    </row>
    <row r="211" spans="1:10" s="36" customFormat="1" ht="58.5" customHeight="1">
      <c r="A211" s="41">
        <v>50</v>
      </c>
      <c r="B211" s="42" t="s">
        <v>1116</v>
      </c>
      <c r="C211" s="35">
        <v>980</v>
      </c>
      <c r="D211" s="35"/>
      <c r="E211" s="35"/>
      <c r="F211" s="35"/>
      <c r="G211" s="23" t="s">
        <v>478</v>
      </c>
      <c r="H211" s="23" t="s">
        <v>479</v>
      </c>
      <c r="I211" s="23" t="s">
        <v>480</v>
      </c>
      <c r="J211" s="29" t="s">
        <v>481</v>
      </c>
    </row>
    <row r="212" spans="1:10" s="36" customFormat="1" ht="82.5" customHeight="1">
      <c r="A212" s="8">
        <v>50</v>
      </c>
      <c r="B212" s="5" t="s">
        <v>1116</v>
      </c>
      <c r="C212" s="35"/>
      <c r="D212" s="35"/>
      <c r="E212" s="35"/>
      <c r="F212" s="35">
        <v>1710</v>
      </c>
      <c r="G212" s="14" t="s">
        <v>1479</v>
      </c>
      <c r="H212" s="14" t="s">
        <v>526</v>
      </c>
      <c r="I212" s="23" t="s">
        <v>527</v>
      </c>
      <c r="J212" s="29" t="s">
        <v>528</v>
      </c>
    </row>
    <row r="213" spans="1:10" s="36" customFormat="1" ht="108.75" customHeight="1">
      <c r="A213" s="8">
        <v>50</v>
      </c>
      <c r="B213" s="5" t="s">
        <v>1116</v>
      </c>
      <c r="C213" s="35">
        <v>7912</v>
      </c>
      <c r="D213" s="35"/>
      <c r="E213" s="35"/>
      <c r="F213" s="35"/>
      <c r="G213" s="14" t="s">
        <v>1460</v>
      </c>
      <c r="H213" s="14" t="s">
        <v>1459</v>
      </c>
      <c r="I213" s="23" t="s">
        <v>1458</v>
      </c>
      <c r="J213" s="29" t="s">
        <v>420</v>
      </c>
    </row>
    <row r="214" spans="1:10" s="36" customFormat="1" ht="127.5" customHeight="1">
      <c r="A214" s="8">
        <v>50</v>
      </c>
      <c r="B214" s="5" t="s">
        <v>1116</v>
      </c>
      <c r="C214" s="35">
        <v>8000</v>
      </c>
      <c r="D214" s="35"/>
      <c r="E214" s="35"/>
      <c r="F214" s="35"/>
      <c r="G214" s="14" t="s">
        <v>1386</v>
      </c>
      <c r="H214" s="14" t="s">
        <v>1387</v>
      </c>
      <c r="I214" s="23" t="s">
        <v>1389</v>
      </c>
      <c r="J214" s="29" t="s">
        <v>1388</v>
      </c>
    </row>
    <row r="215" spans="1:10" s="36" customFormat="1" ht="83.25" customHeight="1">
      <c r="A215" s="8">
        <v>50</v>
      </c>
      <c r="B215" s="5" t="s">
        <v>1116</v>
      </c>
      <c r="C215" s="35">
        <v>3300</v>
      </c>
      <c r="D215" s="35"/>
      <c r="E215" s="35"/>
      <c r="F215" s="35"/>
      <c r="G215" s="14" t="s">
        <v>236</v>
      </c>
      <c r="H215" s="14" t="s">
        <v>239</v>
      </c>
      <c r="I215" s="23" t="s">
        <v>237</v>
      </c>
      <c r="J215" s="29" t="s">
        <v>238</v>
      </c>
    </row>
    <row r="216" spans="1:10" s="36" customFormat="1" ht="83.25" customHeight="1">
      <c r="A216" s="8">
        <v>50</v>
      </c>
      <c r="B216" s="5" t="s">
        <v>1116</v>
      </c>
      <c r="C216" s="35">
        <v>5125</v>
      </c>
      <c r="D216" s="35"/>
      <c r="E216" s="35"/>
      <c r="F216" s="35"/>
      <c r="G216" s="14" t="s">
        <v>240</v>
      </c>
      <c r="H216" s="14" t="s">
        <v>241</v>
      </c>
      <c r="I216" s="23" t="s">
        <v>242</v>
      </c>
      <c r="J216" s="29" t="s">
        <v>243</v>
      </c>
    </row>
    <row r="217" spans="1:10" s="36" customFormat="1" ht="83.25" customHeight="1">
      <c r="A217" s="41">
        <v>50</v>
      </c>
      <c r="B217" s="42" t="s">
        <v>1116</v>
      </c>
      <c r="C217" s="35">
        <v>3010</v>
      </c>
      <c r="D217" s="35"/>
      <c r="E217" s="35"/>
      <c r="F217" s="35"/>
      <c r="G217" s="23" t="s">
        <v>1100</v>
      </c>
      <c r="H217" s="23" t="s">
        <v>404</v>
      </c>
      <c r="I217" s="23" t="s">
        <v>403</v>
      </c>
      <c r="J217" s="29" t="s">
        <v>405</v>
      </c>
    </row>
    <row r="218" spans="1:10" s="36" customFormat="1" ht="74.25" customHeight="1">
      <c r="A218" s="41">
        <v>50</v>
      </c>
      <c r="B218" s="42" t="s">
        <v>1116</v>
      </c>
      <c r="C218" s="35">
        <v>3675</v>
      </c>
      <c r="D218" s="35"/>
      <c r="E218" s="35"/>
      <c r="F218" s="35"/>
      <c r="G218" s="23" t="s">
        <v>643</v>
      </c>
      <c r="H218" s="23" t="s">
        <v>644</v>
      </c>
      <c r="I218" s="23" t="s">
        <v>406</v>
      </c>
      <c r="J218" s="29" t="s">
        <v>407</v>
      </c>
    </row>
    <row r="219" spans="1:10" s="36" customFormat="1" ht="85.5" customHeight="1">
      <c r="A219" s="41">
        <v>50</v>
      </c>
      <c r="B219" s="42" t="s">
        <v>1116</v>
      </c>
      <c r="C219" s="35">
        <v>2045</v>
      </c>
      <c r="D219" s="35"/>
      <c r="E219" s="35"/>
      <c r="F219" s="35">
        <v>1520</v>
      </c>
      <c r="G219" s="23" t="s">
        <v>143</v>
      </c>
      <c r="H219" s="23" t="s">
        <v>1158</v>
      </c>
      <c r="I219" s="23" t="s">
        <v>759</v>
      </c>
      <c r="J219" s="29" t="s">
        <v>760</v>
      </c>
    </row>
    <row r="220" spans="1:10" s="36" customFormat="1" ht="96.75" customHeight="1">
      <c r="A220" s="41">
        <v>50</v>
      </c>
      <c r="B220" s="42" t="s">
        <v>1116</v>
      </c>
      <c r="C220" s="35">
        <v>70000</v>
      </c>
      <c r="D220" s="35"/>
      <c r="E220" s="35"/>
      <c r="F220" s="35"/>
      <c r="G220" s="23" t="s">
        <v>641</v>
      </c>
      <c r="H220" s="23" t="s">
        <v>1558</v>
      </c>
      <c r="I220" s="23" t="s">
        <v>640</v>
      </c>
      <c r="J220" s="29" t="s">
        <v>642</v>
      </c>
    </row>
    <row r="221" spans="1:10" s="36" customFormat="1" ht="111" customHeight="1">
      <c r="A221" s="41">
        <v>50</v>
      </c>
      <c r="B221" s="42" t="s">
        <v>1116</v>
      </c>
      <c r="C221" s="35">
        <v>15000</v>
      </c>
      <c r="D221" s="35"/>
      <c r="E221" s="35"/>
      <c r="F221" s="35"/>
      <c r="G221" s="23" t="s">
        <v>1099</v>
      </c>
      <c r="H221" s="50" t="s">
        <v>1161</v>
      </c>
      <c r="I221" s="50" t="s">
        <v>1162</v>
      </c>
      <c r="J221" s="51" t="s">
        <v>1163</v>
      </c>
    </row>
    <row r="222" spans="1:10" ht="66.75" customHeight="1">
      <c r="A222" s="10">
        <v>51</v>
      </c>
      <c r="B222" s="7" t="s">
        <v>1117</v>
      </c>
      <c r="C222" s="20"/>
      <c r="D222" s="20"/>
      <c r="E222" s="20"/>
      <c r="F222" s="20">
        <v>1235</v>
      </c>
      <c r="G222" s="14" t="s">
        <v>602</v>
      </c>
      <c r="H222" s="14" t="s">
        <v>605</v>
      </c>
      <c r="I222" s="14" t="s">
        <v>604</v>
      </c>
      <c r="J222" s="11" t="s">
        <v>603</v>
      </c>
    </row>
    <row r="223" spans="1:10" ht="81" customHeight="1">
      <c r="A223" s="10">
        <v>51</v>
      </c>
      <c r="B223" s="7" t="s">
        <v>1117</v>
      </c>
      <c r="C223" s="20"/>
      <c r="D223" s="20"/>
      <c r="E223" s="20"/>
      <c r="F223" s="20">
        <v>9328</v>
      </c>
      <c r="G223" s="14" t="s">
        <v>280</v>
      </c>
      <c r="H223" s="14" t="s">
        <v>608</v>
      </c>
      <c r="I223" s="14" t="s">
        <v>607</v>
      </c>
      <c r="J223" s="11" t="s">
        <v>606</v>
      </c>
    </row>
    <row r="224" spans="1:10" ht="64.5" customHeight="1">
      <c r="A224" s="10">
        <v>51</v>
      </c>
      <c r="B224" s="7" t="s">
        <v>1117</v>
      </c>
      <c r="C224" s="20"/>
      <c r="D224" s="20"/>
      <c r="E224" s="20"/>
      <c r="F224" s="20">
        <v>4000</v>
      </c>
      <c r="G224" s="14" t="s">
        <v>281</v>
      </c>
      <c r="H224" s="14" t="s">
        <v>1496</v>
      </c>
      <c r="I224" s="14" t="s">
        <v>282</v>
      </c>
      <c r="J224" s="11" t="s">
        <v>1495</v>
      </c>
    </row>
    <row r="225" spans="1:10" ht="109.5" customHeight="1">
      <c r="A225" s="10">
        <v>51</v>
      </c>
      <c r="B225" s="7" t="s">
        <v>1117</v>
      </c>
      <c r="C225" s="20"/>
      <c r="D225" s="20"/>
      <c r="E225" s="20"/>
      <c r="F225" s="20">
        <v>7260</v>
      </c>
      <c r="G225" s="14" t="s">
        <v>1497</v>
      </c>
      <c r="H225" s="14" t="s">
        <v>1498</v>
      </c>
      <c r="I225" s="14" t="s">
        <v>564</v>
      </c>
      <c r="J225" s="11" t="s">
        <v>1499</v>
      </c>
    </row>
    <row r="226" spans="1:10" ht="99" customHeight="1">
      <c r="A226" s="10">
        <v>51</v>
      </c>
      <c r="B226" s="7" t="s">
        <v>1117</v>
      </c>
      <c r="C226" s="20"/>
      <c r="D226" s="20"/>
      <c r="E226" s="20"/>
      <c r="F226" s="20">
        <v>2459</v>
      </c>
      <c r="G226" s="14" t="s">
        <v>1552</v>
      </c>
      <c r="H226" s="14" t="s">
        <v>1561</v>
      </c>
      <c r="I226" s="14" t="s">
        <v>1521</v>
      </c>
      <c r="J226" s="11" t="s">
        <v>1522</v>
      </c>
    </row>
    <row r="227" spans="1:10" ht="85.5" customHeight="1">
      <c r="A227" s="10">
        <v>51</v>
      </c>
      <c r="B227" s="7" t="s">
        <v>1117</v>
      </c>
      <c r="C227" s="20"/>
      <c r="D227" s="20"/>
      <c r="E227" s="20"/>
      <c r="F227" s="20">
        <v>27367</v>
      </c>
      <c r="G227" s="14" t="s">
        <v>1565</v>
      </c>
      <c r="H227" s="14" t="s">
        <v>1563</v>
      </c>
      <c r="I227" s="14" t="s">
        <v>1562</v>
      </c>
      <c r="J227" s="11" t="s">
        <v>1564</v>
      </c>
    </row>
    <row r="228" spans="1:10" ht="82.5" customHeight="1">
      <c r="A228" s="10">
        <v>51</v>
      </c>
      <c r="B228" s="7" t="s">
        <v>1117</v>
      </c>
      <c r="C228" s="20"/>
      <c r="D228" s="20"/>
      <c r="E228" s="20"/>
      <c r="F228" s="20">
        <v>3844</v>
      </c>
      <c r="G228" s="14" t="s">
        <v>1083</v>
      </c>
      <c r="H228" s="14" t="s">
        <v>871</v>
      </c>
      <c r="I228" s="14" t="s">
        <v>872</v>
      </c>
      <c r="J228" s="11" t="s">
        <v>663</v>
      </c>
    </row>
    <row r="229" spans="1:10" ht="68.25" customHeight="1">
      <c r="A229" s="10">
        <v>51</v>
      </c>
      <c r="B229" s="7" t="s">
        <v>1117</v>
      </c>
      <c r="C229" s="20"/>
      <c r="D229" s="20"/>
      <c r="E229" s="20"/>
      <c r="F229" s="20">
        <v>2700</v>
      </c>
      <c r="G229" s="14" t="s">
        <v>873</v>
      </c>
      <c r="H229" s="14" t="s">
        <v>874</v>
      </c>
      <c r="I229" s="14" t="s">
        <v>875</v>
      </c>
      <c r="J229" s="11" t="s">
        <v>876</v>
      </c>
    </row>
    <row r="230" spans="1:10" ht="69" customHeight="1">
      <c r="A230" s="10">
        <v>51</v>
      </c>
      <c r="B230" s="7" t="s">
        <v>1117</v>
      </c>
      <c r="C230" s="20"/>
      <c r="D230" s="20"/>
      <c r="E230" s="20"/>
      <c r="F230" s="20">
        <v>1730</v>
      </c>
      <c r="G230" s="14" t="s">
        <v>443</v>
      </c>
      <c r="H230" s="14" t="s">
        <v>444</v>
      </c>
      <c r="I230" s="14" t="s">
        <v>445</v>
      </c>
      <c r="J230" s="11" t="s">
        <v>446</v>
      </c>
    </row>
    <row r="231" spans="1:10" ht="68.25" customHeight="1">
      <c r="A231" s="10">
        <v>51</v>
      </c>
      <c r="B231" s="7" t="s">
        <v>1117</v>
      </c>
      <c r="C231" s="20"/>
      <c r="D231" s="20"/>
      <c r="E231" s="20"/>
      <c r="F231" s="20">
        <v>798</v>
      </c>
      <c r="G231" s="14" t="s">
        <v>490</v>
      </c>
      <c r="H231" s="14" t="s">
        <v>492</v>
      </c>
      <c r="I231" s="14" t="s">
        <v>491</v>
      </c>
      <c r="J231" s="11" t="s">
        <v>493</v>
      </c>
    </row>
    <row r="232" spans="1:10" ht="68.25" customHeight="1">
      <c r="A232" s="10">
        <v>51</v>
      </c>
      <c r="B232" s="7" t="s">
        <v>1117</v>
      </c>
      <c r="C232" s="20"/>
      <c r="D232" s="20"/>
      <c r="E232" s="20"/>
      <c r="F232" s="20">
        <v>1200</v>
      </c>
      <c r="G232" s="14" t="s">
        <v>496</v>
      </c>
      <c r="H232" s="14" t="s">
        <v>492</v>
      </c>
      <c r="I232" s="14" t="s">
        <v>494</v>
      </c>
      <c r="J232" s="11" t="s">
        <v>495</v>
      </c>
    </row>
    <row r="233" spans="1:10" ht="71.25">
      <c r="A233" s="10">
        <v>51</v>
      </c>
      <c r="B233" s="7" t="s">
        <v>1117</v>
      </c>
      <c r="C233" s="20"/>
      <c r="D233" s="20"/>
      <c r="E233" s="20"/>
      <c r="F233" s="20">
        <v>3197</v>
      </c>
      <c r="G233" s="14" t="s">
        <v>1261</v>
      </c>
      <c r="H233" s="14" t="s">
        <v>492</v>
      </c>
      <c r="I233" s="14" t="s">
        <v>497</v>
      </c>
      <c r="J233" s="11" t="s">
        <v>495</v>
      </c>
    </row>
    <row r="234" spans="1:10" ht="69.75" customHeight="1">
      <c r="A234" s="10">
        <v>51</v>
      </c>
      <c r="B234" s="7" t="s">
        <v>1117</v>
      </c>
      <c r="C234" s="20"/>
      <c r="D234" s="20"/>
      <c r="E234" s="20"/>
      <c r="F234" s="20">
        <v>1496</v>
      </c>
      <c r="G234" s="14" t="s">
        <v>512</v>
      </c>
      <c r="H234" s="14" t="s">
        <v>515</v>
      </c>
      <c r="I234" s="14" t="s">
        <v>513</v>
      </c>
      <c r="J234" s="11" t="s">
        <v>514</v>
      </c>
    </row>
    <row r="235" spans="1:10" ht="83.25" customHeight="1">
      <c r="A235" s="10">
        <v>51</v>
      </c>
      <c r="B235" s="7" t="s">
        <v>1117</v>
      </c>
      <c r="C235" s="20"/>
      <c r="D235" s="20"/>
      <c r="E235" s="20"/>
      <c r="F235" s="20">
        <v>20020</v>
      </c>
      <c r="G235" s="14" t="s">
        <v>516</v>
      </c>
      <c r="H235" s="14" t="s">
        <v>517</v>
      </c>
      <c r="I235" s="14" t="s">
        <v>819</v>
      </c>
      <c r="J235" s="11" t="s">
        <v>820</v>
      </c>
    </row>
    <row r="236" spans="1:10" ht="68.25" customHeight="1">
      <c r="A236" s="10">
        <v>51</v>
      </c>
      <c r="B236" s="7" t="s">
        <v>1117</v>
      </c>
      <c r="C236" s="20"/>
      <c r="D236" s="20"/>
      <c r="E236" s="20"/>
      <c r="F236" s="20">
        <v>612</v>
      </c>
      <c r="G236" s="14" t="s">
        <v>429</v>
      </c>
      <c r="H236" s="14" t="s">
        <v>430</v>
      </c>
      <c r="I236" s="14" t="s">
        <v>1394</v>
      </c>
      <c r="J236" s="11" t="s">
        <v>1395</v>
      </c>
    </row>
    <row r="237" spans="1:10" ht="52.5" customHeight="1">
      <c r="A237" s="10">
        <v>51</v>
      </c>
      <c r="B237" s="7" t="s">
        <v>1117</v>
      </c>
      <c r="C237" s="20"/>
      <c r="D237" s="20"/>
      <c r="E237" s="20"/>
      <c r="F237" s="20">
        <v>3223</v>
      </c>
      <c r="G237" s="14" t="s">
        <v>216</v>
      </c>
      <c r="H237" s="14" t="s">
        <v>218</v>
      </c>
      <c r="I237" s="14" t="s">
        <v>217</v>
      </c>
      <c r="J237" s="11" t="s">
        <v>219</v>
      </c>
    </row>
    <row r="238" spans="1:10" ht="112.5" customHeight="1">
      <c r="A238" s="10">
        <v>51</v>
      </c>
      <c r="B238" s="7" t="s">
        <v>1117</v>
      </c>
      <c r="C238" s="20"/>
      <c r="D238" s="20"/>
      <c r="E238" s="20"/>
      <c r="F238" s="20">
        <v>3163</v>
      </c>
      <c r="G238" s="14" t="s">
        <v>716</v>
      </c>
      <c r="H238" s="14" t="s">
        <v>717</v>
      </c>
      <c r="I238" s="14" t="s">
        <v>718</v>
      </c>
      <c r="J238" s="11" t="s">
        <v>719</v>
      </c>
    </row>
    <row r="239" spans="1:10" ht="81.75" customHeight="1">
      <c r="A239" s="10">
        <v>51</v>
      </c>
      <c r="B239" s="7" t="s">
        <v>1117</v>
      </c>
      <c r="C239" s="20"/>
      <c r="D239" s="20"/>
      <c r="E239" s="20"/>
      <c r="F239" s="20">
        <v>3522</v>
      </c>
      <c r="G239" s="14" t="s">
        <v>720</v>
      </c>
      <c r="H239" s="14" t="s">
        <v>721</v>
      </c>
      <c r="I239" s="14" t="s">
        <v>722</v>
      </c>
      <c r="J239" s="11" t="s">
        <v>723</v>
      </c>
    </row>
    <row r="240" spans="1:10" ht="70.5" customHeight="1">
      <c r="A240" s="10">
        <v>51</v>
      </c>
      <c r="B240" s="7" t="s">
        <v>1117</v>
      </c>
      <c r="C240" s="20"/>
      <c r="D240" s="20"/>
      <c r="E240" s="20"/>
      <c r="F240" s="20">
        <v>2100</v>
      </c>
      <c r="G240" s="14" t="s">
        <v>724</v>
      </c>
      <c r="H240" s="14" t="s">
        <v>727</v>
      </c>
      <c r="I240" s="14" t="s">
        <v>725</v>
      </c>
      <c r="J240" s="11" t="s">
        <v>726</v>
      </c>
    </row>
    <row r="241" spans="1:10" ht="72" customHeight="1">
      <c r="A241" s="10">
        <v>51</v>
      </c>
      <c r="B241" s="7" t="s">
        <v>1117</v>
      </c>
      <c r="C241" s="20"/>
      <c r="D241" s="20"/>
      <c r="E241" s="20"/>
      <c r="F241" s="20">
        <v>691</v>
      </c>
      <c r="G241" s="14" t="s">
        <v>174</v>
      </c>
      <c r="H241" s="14" t="s">
        <v>177</v>
      </c>
      <c r="I241" s="14" t="s">
        <v>175</v>
      </c>
      <c r="J241" s="11" t="s">
        <v>176</v>
      </c>
    </row>
    <row r="242" spans="1:10" ht="78.75" customHeight="1">
      <c r="A242" s="10">
        <v>51</v>
      </c>
      <c r="B242" s="7" t="s">
        <v>1117</v>
      </c>
      <c r="C242" s="20"/>
      <c r="D242" s="20"/>
      <c r="E242" s="20"/>
      <c r="F242" s="20">
        <v>6553</v>
      </c>
      <c r="G242" s="14" t="s">
        <v>183</v>
      </c>
      <c r="H242" s="14" t="s">
        <v>1464</v>
      </c>
      <c r="I242" s="14" t="s">
        <v>178</v>
      </c>
      <c r="J242" s="11" t="s">
        <v>1463</v>
      </c>
    </row>
    <row r="243" spans="1:10" ht="81.75" customHeight="1">
      <c r="A243" s="10">
        <v>51</v>
      </c>
      <c r="B243" s="7" t="s">
        <v>1117</v>
      </c>
      <c r="C243" s="20"/>
      <c r="D243" s="20"/>
      <c r="E243" s="20"/>
      <c r="F243" s="20">
        <v>3660</v>
      </c>
      <c r="G243" s="14" t="s">
        <v>1061</v>
      </c>
      <c r="H243" s="14" t="s">
        <v>1467</v>
      </c>
      <c r="I243" s="14" t="s">
        <v>1465</v>
      </c>
      <c r="J243" s="11" t="s">
        <v>1466</v>
      </c>
    </row>
    <row r="244" spans="1:10" ht="74.25" customHeight="1">
      <c r="A244" s="10">
        <v>51</v>
      </c>
      <c r="B244" s="7" t="s">
        <v>1117</v>
      </c>
      <c r="C244" s="20"/>
      <c r="D244" s="20"/>
      <c r="E244" s="20"/>
      <c r="F244" s="20">
        <v>1500</v>
      </c>
      <c r="G244" s="14" t="s">
        <v>1067</v>
      </c>
      <c r="H244" s="14" t="s">
        <v>297</v>
      </c>
      <c r="I244" s="14" t="s">
        <v>1066</v>
      </c>
      <c r="J244" s="11" t="s">
        <v>296</v>
      </c>
    </row>
    <row r="245" spans="1:10" ht="127.5" customHeight="1">
      <c r="A245" s="10">
        <v>51</v>
      </c>
      <c r="B245" s="7" t="s">
        <v>1117</v>
      </c>
      <c r="C245" s="20"/>
      <c r="D245" s="20"/>
      <c r="E245" s="20"/>
      <c r="F245" s="20">
        <v>8500</v>
      </c>
      <c r="G245" s="14" t="s">
        <v>1065</v>
      </c>
      <c r="H245" s="14" t="s">
        <v>1062</v>
      </c>
      <c r="I245" s="14" t="s">
        <v>1063</v>
      </c>
      <c r="J245" s="11" t="s">
        <v>1064</v>
      </c>
    </row>
    <row r="246" spans="1:10" ht="84" customHeight="1">
      <c r="A246" s="10">
        <v>51</v>
      </c>
      <c r="B246" s="7" t="s">
        <v>1117</v>
      </c>
      <c r="C246" s="20"/>
      <c r="D246" s="20"/>
      <c r="E246" s="20"/>
      <c r="F246" s="20">
        <v>3166</v>
      </c>
      <c r="G246" s="14" t="s">
        <v>298</v>
      </c>
      <c r="H246" s="14" t="s">
        <v>321</v>
      </c>
      <c r="I246" s="14" t="s">
        <v>320</v>
      </c>
      <c r="J246" s="11" t="s">
        <v>319</v>
      </c>
    </row>
    <row r="247" spans="1:10" ht="109.5" customHeight="1">
      <c r="A247" s="10">
        <v>51</v>
      </c>
      <c r="B247" s="7" t="s">
        <v>1117</v>
      </c>
      <c r="C247" s="20"/>
      <c r="D247" s="20"/>
      <c r="E247" s="20"/>
      <c r="F247" s="20">
        <v>9761</v>
      </c>
      <c r="G247" s="14" t="s">
        <v>322</v>
      </c>
      <c r="H247" s="14" t="s">
        <v>324</v>
      </c>
      <c r="I247" s="14" t="s">
        <v>323</v>
      </c>
      <c r="J247" s="11" t="s">
        <v>972</v>
      </c>
    </row>
    <row r="248" spans="1:10" ht="96.75" customHeight="1">
      <c r="A248" s="10">
        <v>51</v>
      </c>
      <c r="B248" s="7" t="s">
        <v>1117</v>
      </c>
      <c r="C248" s="20"/>
      <c r="D248" s="20"/>
      <c r="E248" s="20"/>
      <c r="F248" s="20">
        <v>2456</v>
      </c>
      <c r="G248" s="14" t="s">
        <v>325</v>
      </c>
      <c r="H248" s="14" t="s">
        <v>1464</v>
      </c>
      <c r="I248" s="14" t="s">
        <v>326</v>
      </c>
      <c r="J248" s="11" t="s">
        <v>361</v>
      </c>
    </row>
    <row r="249" spans="1:10" ht="97.5" customHeight="1">
      <c r="A249" s="10">
        <v>51</v>
      </c>
      <c r="B249" s="7" t="s">
        <v>1117</v>
      </c>
      <c r="C249" s="20">
        <v>3677</v>
      </c>
      <c r="D249" s="20"/>
      <c r="E249" s="20"/>
      <c r="F249" s="20"/>
      <c r="G249" s="14" t="s">
        <v>1309</v>
      </c>
      <c r="H249" s="14" t="s">
        <v>1311</v>
      </c>
      <c r="I249" s="14" t="s">
        <v>1312</v>
      </c>
      <c r="J249" s="11" t="s">
        <v>1310</v>
      </c>
    </row>
    <row r="250" spans="1:10" ht="67.5" customHeight="1">
      <c r="A250" s="10">
        <v>51</v>
      </c>
      <c r="B250" s="7" t="s">
        <v>1117</v>
      </c>
      <c r="C250" s="20"/>
      <c r="D250" s="20"/>
      <c r="E250" s="20"/>
      <c r="F250" s="20">
        <v>1138</v>
      </c>
      <c r="G250" s="14" t="s">
        <v>95</v>
      </c>
      <c r="H250" s="14" t="s">
        <v>492</v>
      </c>
      <c r="I250" s="14" t="s">
        <v>96</v>
      </c>
      <c r="J250" s="11" t="s">
        <v>495</v>
      </c>
    </row>
    <row r="251" spans="1:10" ht="77.25" customHeight="1">
      <c r="A251" s="10">
        <v>51</v>
      </c>
      <c r="B251" s="7" t="s">
        <v>1117</v>
      </c>
      <c r="C251" s="20">
        <v>40900</v>
      </c>
      <c r="D251" s="20"/>
      <c r="E251" s="20"/>
      <c r="F251" s="20"/>
      <c r="G251" s="14" t="s">
        <v>901</v>
      </c>
      <c r="H251" s="14" t="s">
        <v>904</v>
      </c>
      <c r="I251" s="14" t="s">
        <v>903</v>
      </c>
      <c r="J251" s="11" t="s">
        <v>902</v>
      </c>
    </row>
    <row r="252" spans="1:10" ht="123.75" customHeight="1">
      <c r="A252" s="10">
        <v>51</v>
      </c>
      <c r="B252" s="7" t="s">
        <v>1117</v>
      </c>
      <c r="C252" s="20">
        <v>8760</v>
      </c>
      <c r="D252" s="20"/>
      <c r="E252" s="20"/>
      <c r="F252" s="20"/>
      <c r="G252" s="14" t="s">
        <v>905</v>
      </c>
      <c r="H252" s="14" t="s">
        <v>1138</v>
      </c>
      <c r="I252" s="14" t="s">
        <v>82</v>
      </c>
      <c r="J252" s="11" t="s">
        <v>906</v>
      </c>
    </row>
    <row r="253" spans="1:10" ht="66" customHeight="1">
      <c r="A253" s="10">
        <v>51</v>
      </c>
      <c r="B253" s="7" t="s">
        <v>1117</v>
      </c>
      <c r="C253" s="20">
        <v>5184</v>
      </c>
      <c r="D253" s="20"/>
      <c r="E253" s="20"/>
      <c r="F253" s="20"/>
      <c r="G253" s="14" t="s">
        <v>1412</v>
      </c>
      <c r="H253" s="14" t="s">
        <v>1411</v>
      </c>
      <c r="I253" s="14" t="s">
        <v>1410</v>
      </c>
      <c r="J253" s="11" t="s">
        <v>906</v>
      </c>
    </row>
    <row r="254" spans="1:10" ht="95.25" customHeight="1">
      <c r="A254" s="10">
        <v>51</v>
      </c>
      <c r="B254" s="7" t="s">
        <v>1117</v>
      </c>
      <c r="C254" s="20"/>
      <c r="D254" s="20"/>
      <c r="E254" s="20"/>
      <c r="F254" s="20">
        <v>14500</v>
      </c>
      <c r="G254" s="14" t="s">
        <v>1317</v>
      </c>
      <c r="H254" s="14" t="s">
        <v>1320</v>
      </c>
      <c r="I254" s="14" t="s">
        <v>1319</v>
      </c>
      <c r="J254" s="11" t="s">
        <v>1318</v>
      </c>
    </row>
    <row r="255" spans="1:10" ht="95.25" customHeight="1">
      <c r="A255" s="10">
        <v>51</v>
      </c>
      <c r="B255" s="7" t="s">
        <v>1117</v>
      </c>
      <c r="C255" s="20">
        <v>2624</v>
      </c>
      <c r="D255" s="20"/>
      <c r="E255" s="20"/>
      <c r="F255" s="20"/>
      <c r="G255" s="14" t="s">
        <v>679</v>
      </c>
      <c r="H255" s="14" t="s">
        <v>678</v>
      </c>
      <c r="I255" s="14" t="s">
        <v>677</v>
      </c>
      <c r="J255" s="11" t="s">
        <v>892</v>
      </c>
    </row>
    <row r="256" spans="1:10" ht="81" customHeight="1">
      <c r="A256" s="10">
        <v>51</v>
      </c>
      <c r="B256" s="7" t="s">
        <v>1117</v>
      </c>
      <c r="C256" s="20">
        <v>9073</v>
      </c>
      <c r="D256" s="20"/>
      <c r="E256" s="20"/>
      <c r="F256" s="20"/>
      <c r="G256" s="14" t="s">
        <v>683</v>
      </c>
      <c r="H256" s="14" t="s">
        <v>681</v>
      </c>
      <c r="I256" s="14" t="s">
        <v>682</v>
      </c>
      <c r="J256" s="11" t="s">
        <v>680</v>
      </c>
    </row>
    <row r="257" spans="1:10" ht="50.25" customHeight="1">
      <c r="A257" s="10">
        <v>51</v>
      </c>
      <c r="B257" s="7" t="s">
        <v>1117</v>
      </c>
      <c r="C257" s="20"/>
      <c r="D257" s="20"/>
      <c r="E257" s="20"/>
      <c r="F257" s="20">
        <v>2250</v>
      </c>
      <c r="G257" s="14" t="s">
        <v>1417</v>
      </c>
      <c r="H257" s="14" t="s">
        <v>1414</v>
      </c>
      <c r="I257" s="14" t="s">
        <v>1413</v>
      </c>
      <c r="J257" s="11" t="s">
        <v>1415</v>
      </c>
    </row>
    <row r="258" spans="1:10" ht="89.25" customHeight="1">
      <c r="A258" s="10">
        <v>51</v>
      </c>
      <c r="B258" s="7" t="s">
        <v>1117</v>
      </c>
      <c r="C258" s="20">
        <v>13648</v>
      </c>
      <c r="D258" s="20"/>
      <c r="E258" s="20"/>
      <c r="F258" s="20"/>
      <c r="G258" s="14" t="s">
        <v>179</v>
      </c>
      <c r="H258" s="14" t="s">
        <v>180</v>
      </c>
      <c r="I258" s="14" t="s">
        <v>181</v>
      </c>
      <c r="J258" s="11" t="s">
        <v>182</v>
      </c>
    </row>
    <row r="259" spans="1:10" ht="101.25" customHeight="1">
      <c r="A259" s="10">
        <v>51</v>
      </c>
      <c r="B259" s="7" t="s">
        <v>1117</v>
      </c>
      <c r="C259" s="20"/>
      <c r="D259" s="20"/>
      <c r="E259" s="20"/>
      <c r="F259" s="20">
        <v>323</v>
      </c>
      <c r="G259" s="14" t="s">
        <v>306</v>
      </c>
      <c r="H259" s="14" t="s">
        <v>307</v>
      </c>
      <c r="I259" s="14" t="s">
        <v>308</v>
      </c>
      <c r="J259" s="11" t="s">
        <v>309</v>
      </c>
    </row>
    <row r="260" spans="1:10" ht="84.75" customHeight="1">
      <c r="A260" s="10">
        <v>51</v>
      </c>
      <c r="B260" s="7" t="s">
        <v>1117</v>
      </c>
      <c r="C260" s="20">
        <v>2740</v>
      </c>
      <c r="D260" s="20"/>
      <c r="E260" s="20"/>
      <c r="F260" s="20"/>
      <c r="G260" s="14" t="s">
        <v>1390</v>
      </c>
      <c r="H260" s="14" t="s">
        <v>1392</v>
      </c>
      <c r="I260" s="14" t="s">
        <v>1393</v>
      </c>
      <c r="J260" s="11" t="s">
        <v>1391</v>
      </c>
    </row>
    <row r="261" spans="1:10" ht="68.25" customHeight="1">
      <c r="A261" s="10">
        <v>51</v>
      </c>
      <c r="B261" s="7" t="s">
        <v>1117</v>
      </c>
      <c r="C261" s="20"/>
      <c r="D261" s="20"/>
      <c r="E261" s="20"/>
      <c r="F261" s="20">
        <v>864</v>
      </c>
      <c r="G261" s="14" t="s">
        <v>144</v>
      </c>
      <c r="H261" s="14" t="s">
        <v>146</v>
      </c>
      <c r="I261" s="14" t="s">
        <v>147</v>
      </c>
      <c r="J261" s="11" t="s">
        <v>145</v>
      </c>
    </row>
    <row r="262" spans="1:10" ht="80.25" customHeight="1">
      <c r="A262" s="10">
        <v>51</v>
      </c>
      <c r="B262" s="7" t="s">
        <v>1117</v>
      </c>
      <c r="C262" s="20"/>
      <c r="D262" s="20"/>
      <c r="E262" s="20"/>
      <c r="F262" s="20">
        <v>564</v>
      </c>
      <c r="G262" s="14" t="s">
        <v>747</v>
      </c>
      <c r="H262" s="14" t="s">
        <v>748</v>
      </c>
      <c r="I262" s="14" t="s">
        <v>749</v>
      </c>
      <c r="J262" s="11" t="s">
        <v>750</v>
      </c>
    </row>
    <row r="263" spans="1:10" s="36" customFormat="1" ht="67.5" customHeight="1">
      <c r="A263" s="10">
        <v>51</v>
      </c>
      <c r="B263" s="7" t="s">
        <v>1117</v>
      </c>
      <c r="C263" s="20">
        <v>15000</v>
      </c>
      <c r="D263" s="20"/>
      <c r="E263" s="20"/>
      <c r="F263" s="20"/>
      <c r="G263" s="23" t="s">
        <v>411</v>
      </c>
      <c r="H263" s="23" t="s">
        <v>409</v>
      </c>
      <c r="I263" s="23" t="s">
        <v>408</v>
      </c>
      <c r="J263" s="29" t="s">
        <v>410</v>
      </c>
    </row>
    <row r="264" spans="1:10" ht="16.5">
      <c r="A264" s="10"/>
      <c r="B264" s="38" t="s">
        <v>214</v>
      </c>
      <c r="C264" s="3">
        <f>SUM(C166:C263)</f>
        <v>302866</v>
      </c>
      <c r="D264" s="3">
        <f>SUM(D166:D263)</f>
        <v>0</v>
      </c>
      <c r="E264" s="3">
        <f>SUM(E166:E263)</f>
        <v>4500</v>
      </c>
      <c r="F264" s="3">
        <f>SUM(F166:F263)</f>
        <v>396943</v>
      </c>
      <c r="G264" s="14"/>
      <c r="H264" s="14"/>
      <c r="I264" s="14"/>
      <c r="J264" s="11"/>
    </row>
    <row r="265" spans="1:10" ht="16.5">
      <c r="A265" s="52" t="s">
        <v>1121</v>
      </c>
      <c r="B265" s="53"/>
      <c r="C265" s="53"/>
      <c r="D265" s="53"/>
      <c r="E265" s="53"/>
      <c r="F265" s="53"/>
      <c r="G265" s="54"/>
      <c r="H265" s="54"/>
      <c r="I265" s="54"/>
      <c r="J265" s="55"/>
    </row>
    <row r="266" spans="1:10" s="4" customFormat="1" ht="66">
      <c r="A266" s="33" t="s">
        <v>1336</v>
      </c>
      <c r="B266" s="32" t="s">
        <v>1337</v>
      </c>
      <c r="C266" s="19" t="s">
        <v>1325</v>
      </c>
      <c r="D266" s="19" t="s">
        <v>1326</v>
      </c>
      <c r="E266" s="19" t="s">
        <v>1327</v>
      </c>
      <c r="F266" s="19" t="s">
        <v>1328</v>
      </c>
      <c r="G266" s="1" t="s">
        <v>1329</v>
      </c>
      <c r="H266" s="1" t="s">
        <v>1330</v>
      </c>
      <c r="I266" s="1" t="s">
        <v>1331</v>
      </c>
      <c r="J266" s="2" t="s">
        <v>1332</v>
      </c>
    </row>
    <row r="267" spans="1:10" ht="108" customHeight="1">
      <c r="A267" s="8">
        <v>52</v>
      </c>
      <c r="B267" s="5" t="s">
        <v>1122</v>
      </c>
      <c r="C267" s="12"/>
      <c r="D267" s="12"/>
      <c r="E267" s="12"/>
      <c r="F267" s="12">
        <v>14700</v>
      </c>
      <c r="G267" s="14" t="s">
        <v>1139</v>
      </c>
      <c r="H267" s="14" t="s">
        <v>1262</v>
      </c>
      <c r="I267" s="14" t="s">
        <v>1140</v>
      </c>
      <c r="J267" s="11" t="s">
        <v>1141</v>
      </c>
    </row>
    <row r="268" spans="1:10" ht="52.5" customHeight="1">
      <c r="A268" s="8">
        <v>52</v>
      </c>
      <c r="B268" s="5" t="s">
        <v>1122</v>
      </c>
      <c r="C268" s="12">
        <v>2743</v>
      </c>
      <c r="D268" s="12"/>
      <c r="E268" s="12"/>
      <c r="F268" s="12"/>
      <c r="G268" s="14" t="s">
        <v>1373</v>
      </c>
      <c r="H268" s="14" t="s">
        <v>870</v>
      </c>
      <c r="I268" s="14" t="s">
        <v>1374</v>
      </c>
      <c r="J268" s="11" t="s">
        <v>1375</v>
      </c>
    </row>
    <row r="269" spans="1:10" ht="127.5" customHeight="1">
      <c r="A269" s="8">
        <v>52</v>
      </c>
      <c r="B269" s="5" t="s">
        <v>1122</v>
      </c>
      <c r="C269" s="12"/>
      <c r="D269" s="12"/>
      <c r="E269" s="12"/>
      <c r="F269" s="12">
        <v>13684</v>
      </c>
      <c r="G269" s="14" t="s">
        <v>1355</v>
      </c>
      <c r="H269" s="14" t="s">
        <v>1356</v>
      </c>
      <c r="I269" s="14" t="s">
        <v>1357</v>
      </c>
      <c r="J269" s="11" t="s">
        <v>1358</v>
      </c>
    </row>
    <row r="270" spans="1:10" ht="54" customHeight="1">
      <c r="A270" s="8">
        <v>52</v>
      </c>
      <c r="B270" s="5" t="s">
        <v>1122</v>
      </c>
      <c r="C270" s="12"/>
      <c r="D270" s="12"/>
      <c r="E270" s="12"/>
      <c r="F270" s="12">
        <v>2161</v>
      </c>
      <c r="G270" s="14" t="s">
        <v>881</v>
      </c>
      <c r="H270" s="14" t="s">
        <v>882</v>
      </c>
      <c r="I270" s="14" t="s">
        <v>883</v>
      </c>
      <c r="J270" s="11" t="s">
        <v>884</v>
      </c>
    </row>
    <row r="271" spans="1:10" ht="69.75" customHeight="1">
      <c r="A271" s="8">
        <v>52</v>
      </c>
      <c r="B271" s="5" t="s">
        <v>1122</v>
      </c>
      <c r="C271" s="12">
        <v>60500</v>
      </c>
      <c r="D271" s="12"/>
      <c r="E271" s="12"/>
      <c r="F271" s="12"/>
      <c r="G271" s="14" t="s">
        <v>887</v>
      </c>
      <c r="H271" s="14" t="s">
        <v>885</v>
      </c>
      <c r="I271" s="14" t="s">
        <v>886</v>
      </c>
      <c r="J271" s="11" t="s">
        <v>888</v>
      </c>
    </row>
    <row r="272" spans="1:10" ht="66" customHeight="1">
      <c r="A272" s="8">
        <v>52</v>
      </c>
      <c r="B272" s="5" t="s">
        <v>1122</v>
      </c>
      <c r="C272" s="12"/>
      <c r="D272" s="12"/>
      <c r="E272" s="12"/>
      <c r="F272" s="12">
        <v>15258</v>
      </c>
      <c r="G272" s="14" t="s">
        <v>310</v>
      </c>
      <c r="H272" s="14" t="s">
        <v>313</v>
      </c>
      <c r="I272" s="14" t="s">
        <v>311</v>
      </c>
      <c r="J272" s="11" t="s">
        <v>312</v>
      </c>
    </row>
    <row r="273" spans="1:10" ht="84.75" customHeight="1">
      <c r="A273" s="8">
        <v>52</v>
      </c>
      <c r="B273" s="5" t="s">
        <v>1122</v>
      </c>
      <c r="C273" s="12"/>
      <c r="D273" s="12"/>
      <c r="E273" s="12"/>
      <c r="F273" s="12">
        <v>8400</v>
      </c>
      <c r="G273" s="14" t="s">
        <v>315</v>
      </c>
      <c r="H273" s="14" t="s">
        <v>316</v>
      </c>
      <c r="I273" s="14" t="s">
        <v>314</v>
      </c>
      <c r="J273" s="11" t="s">
        <v>317</v>
      </c>
    </row>
    <row r="274" spans="1:10" ht="122.25" customHeight="1">
      <c r="A274" s="8">
        <v>52</v>
      </c>
      <c r="B274" s="5" t="s">
        <v>1122</v>
      </c>
      <c r="C274" s="12"/>
      <c r="D274" s="12"/>
      <c r="E274" s="12"/>
      <c r="F274" s="12">
        <v>12206</v>
      </c>
      <c r="G274" s="23" t="s">
        <v>164</v>
      </c>
      <c r="H274" s="14" t="s">
        <v>1040</v>
      </c>
      <c r="I274" s="23" t="s">
        <v>1042</v>
      </c>
      <c r="J274" s="29" t="s">
        <v>1041</v>
      </c>
    </row>
    <row r="275" spans="1:10" ht="76.5" customHeight="1">
      <c r="A275" s="8">
        <v>52</v>
      </c>
      <c r="B275" s="5" t="s">
        <v>1122</v>
      </c>
      <c r="C275" s="12">
        <v>13200</v>
      </c>
      <c r="D275" s="12"/>
      <c r="E275" s="12"/>
      <c r="F275" s="12"/>
      <c r="G275" s="14" t="s">
        <v>165</v>
      </c>
      <c r="H275" s="14" t="s">
        <v>166</v>
      </c>
      <c r="I275" s="14" t="s">
        <v>167</v>
      </c>
      <c r="J275" s="11" t="s">
        <v>168</v>
      </c>
    </row>
    <row r="276" spans="1:10" ht="85.5" customHeight="1">
      <c r="A276" s="8">
        <v>52</v>
      </c>
      <c r="B276" s="5" t="s">
        <v>1122</v>
      </c>
      <c r="C276" s="12"/>
      <c r="D276" s="12"/>
      <c r="E276" s="12"/>
      <c r="F276" s="12">
        <v>4560</v>
      </c>
      <c r="G276" s="23" t="s">
        <v>579</v>
      </c>
      <c r="H276" s="14" t="s">
        <v>171</v>
      </c>
      <c r="I276" s="23" t="s">
        <v>170</v>
      </c>
      <c r="J276" s="29" t="s">
        <v>169</v>
      </c>
    </row>
    <row r="277" spans="1:10" ht="153" customHeight="1">
      <c r="A277" s="8">
        <v>52</v>
      </c>
      <c r="B277" s="5" t="s">
        <v>1122</v>
      </c>
      <c r="C277" s="12"/>
      <c r="D277" s="12"/>
      <c r="E277" s="12"/>
      <c r="F277" s="12">
        <v>2693</v>
      </c>
      <c r="G277" s="23" t="s">
        <v>996</v>
      </c>
      <c r="H277" s="14" t="s">
        <v>173</v>
      </c>
      <c r="I277" s="23" t="s">
        <v>172</v>
      </c>
      <c r="J277" s="29" t="s">
        <v>558</v>
      </c>
    </row>
    <row r="278" spans="1:10" ht="82.5" customHeight="1">
      <c r="A278" s="8">
        <v>52</v>
      </c>
      <c r="B278" s="5" t="s">
        <v>1122</v>
      </c>
      <c r="C278" s="12">
        <v>14042</v>
      </c>
      <c r="D278" s="12"/>
      <c r="E278" s="12"/>
      <c r="F278" s="12"/>
      <c r="G278" s="14" t="s">
        <v>532</v>
      </c>
      <c r="H278" s="14" t="s">
        <v>555</v>
      </c>
      <c r="I278" s="14" t="s">
        <v>529</v>
      </c>
      <c r="J278" s="11" t="s">
        <v>533</v>
      </c>
    </row>
    <row r="279" spans="1:10" ht="127.5" customHeight="1">
      <c r="A279" s="8">
        <v>52</v>
      </c>
      <c r="B279" s="5" t="s">
        <v>1122</v>
      </c>
      <c r="C279" s="12">
        <v>79473</v>
      </c>
      <c r="D279" s="12"/>
      <c r="E279" s="12"/>
      <c r="F279" s="12"/>
      <c r="G279" s="14" t="s">
        <v>534</v>
      </c>
      <c r="H279" s="14" t="s">
        <v>530</v>
      </c>
      <c r="I279" s="14" t="s">
        <v>531</v>
      </c>
      <c r="J279" s="11" t="s">
        <v>1358</v>
      </c>
    </row>
    <row r="280" spans="1:10" s="44" customFormat="1" ht="81" customHeight="1">
      <c r="A280" s="8">
        <v>52</v>
      </c>
      <c r="B280" s="5" t="s">
        <v>1122</v>
      </c>
      <c r="C280" s="45">
        <v>9451</v>
      </c>
      <c r="D280" s="45"/>
      <c r="E280" s="45"/>
      <c r="F280" s="45"/>
      <c r="G280" s="14" t="s">
        <v>736</v>
      </c>
      <c r="H280" s="14" t="s">
        <v>737</v>
      </c>
      <c r="I280" s="14" t="s">
        <v>738</v>
      </c>
      <c r="J280" s="11" t="s">
        <v>739</v>
      </c>
    </row>
    <row r="281" spans="1:10" s="44" customFormat="1" ht="81" customHeight="1">
      <c r="A281" s="8">
        <v>52</v>
      </c>
      <c r="B281" s="5" t="s">
        <v>1122</v>
      </c>
      <c r="C281" s="46">
        <v>3305</v>
      </c>
      <c r="D281" s="46"/>
      <c r="E281" s="46"/>
      <c r="F281" s="46"/>
      <c r="G281" s="14" t="s">
        <v>732</v>
      </c>
      <c r="H281" s="14" t="s">
        <v>733</v>
      </c>
      <c r="I281" s="14" t="s">
        <v>734</v>
      </c>
      <c r="J281" s="11" t="s">
        <v>735</v>
      </c>
    </row>
    <row r="282" spans="1:10" s="44" customFormat="1" ht="89.25" customHeight="1">
      <c r="A282" s="8">
        <v>52</v>
      </c>
      <c r="B282" s="5" t="s">
        <v>1122</v>
      </c>
      <c r="C282" s="46">
        <v>5985</v>
      </c>
      <c r="D282" s="46"/>
      <c r="E282" s="46"/>
      <c r="F282" s="46"/>
      <c r="G282" s="14" t="s">
        <v>728</v>
      </c>
      <c r="H282" s="14" t="s">
        <v>729</v>
      </c>
      <c r="I282" s="14" t="s">
        <v>730</v>
      </c>
      <c r="J282" s="11" t="s">
        <v>731</v>
      </c>
    </row>
    <row r="283" spans="1:10" s="44" customFormat="1" ht="84.75" customHeight="1">
      <c r="A283" s="8">
        <v>52</v>
      </c>
      <c r="B283" s="5" t="s">
        <v>1122</v>
      </c>
      <c r="C283" s="46">
        <v>1608</v>
      </c>
      <c r="D283" s="46"/>
      <c r="E283" s="46"/>
      <c r="F283" s="46"/>
      <c r="G283" s="14" t="s">
        <v>740</v>
      </c>
      <c r="H283" s="14" t="s">
        <v>741</v>
      </c>
      <c r="I283" s="14" t="s">
        <v>742</v>
      </c>
      <c r="J283" s="11" t="s">
        <v>743</v>
      </c>
    </row>
    <row r="284" spans="1:10" s="44" customFormat="1" ht="66" customHeight="1">
      <c r="A284" s="8">
        <v>52</v>
      </c>
      <c r="B284" s="5" t="s">
        <v>1122</v>
      </c>
      <c r="C284" s="46"/>
      <c r="D284" s="46"/>
      <c r="E284" s="46"/>
      <c r="F284" s="46">
        <v>45660</v>
      </c>
      <c r="G284" s="14" t="s">
        <v>751</v>
      </c>
      <c r="H284" s="14" t="s">
        <v>974</v>
      </c>
      <c r="I284" s="14" t="s">
        <v>975</v>
      </c>
      <c r="J284" s="11" t="s">
        <v>976</v>
      </c>
    </row>
    <row r="285" spans="1:10" s="44" customFormat="1" ht="108" customHeight="1">
      <c r="A285" s="8">
        <v>52</v>
      </c>
      <c r="B285" s="5" t="s">
        <v>1122</v>
      </c>
      <c r="C285" s="46"/>
      <c r="D285" s="46"/>
      <c r="E285" s="46"/>
      <c r="F285" s="46">
        <v>4480</v>
      </c>
      <c r="G285" s="14" t="s">
        <v>977</v>
      </c>
      <c r="H285" s="14" t="s">
        <v>979</v>
      </c>
      <c r="I285" s="14" t="s">
        <v>978</v>
      </c>
      <c r="J285" s="11" t="s">
        <v>980</v>
      </c>
    </row>
    <row r="286" spans="1:10" s="44" customFormat="1" ht="139.5" customHeight="1">
      <c r="A286" s="8">
        <v>52</v>
      </c>
      <c r="B286" s="5" t="s">
        <v>1122</v>
      </c>
      <c r="C286" s="46"/>
      <c r="D286" s="46"/>
      <c r="E286" s="46"/>
      <c r="F286" s="46">
        <v>22476</v>
      </c>
      <c r="G286" s="14" t="s">
        <v>929</v>
      </c>
      <c r="H286" s="14" t="s">
        <v>932</v>
      </c>
      <c r="I286" s="14" t="s">
        <v>931</v>
      </c>
      <c r="J286" s="11" t="s">
        <v>930</v>
      </c>
    </row>
    <row r="287" spans="1:10" s="44" customFormat="1" ht="150.75" customHeight="1">
      <c r="A287" s="8">
        <v>52</v>
      </c>
      <c r="B287" s="5" t="s">
        <v>1122</v>
      </c>
      <c r="C287" s="46">
        <v>12000</v>
      </c>
      <c r="D287" s="46"/>
      <c r="E287" s="46"/>
      <c r="F287" s="46">
        <v>6353</v>
      </c>
      <c r="G287" s="14" t="s">
        <v>933</v>
      </c>
      <c r="H287" s="14" t="s">
        <v>935</v>
      </c>
      <c r="I287" s="14" t="s">
        <v>934</v>
      </c>
      <c r="J287" s="11" t="s">
        <v>936</v>
      </c>
    </row>
    <row r="288" spans="1:10" s="47" customFormat="1" ht="98.25" customHeight="1">
      <c r="A288" s="41">
        <v>52</v>
      </c>
      <c r="B288" s="42" t="s">
        <v>1122</v>
      </c>
      <c r="C288" s="46">
        <v>30415</v>
      </c>
      <c r="D288" s="46"/>
      <c r="E288" s="46"/>
      <c r="F288" s="46"/>
      <c r="G288" s="23" t="s">
        <v>413</v>
      </c>
      <c r="H288" s="23" t="s">
        <v>415</v>
      </c>
      <c r="I288" s="23" t="s">
        <v>412</v>
      </c>
      <c r="J288" s="29" t="s">
        <v>414</v>
      </c>
    </row>
    <row r="289" spans="1:10" ht="54.75" customHeight="1">
      <c r="A289" s="10">
        <v>53</v>
      </c>
      <c r="B289" s="7" t="s">
        <v>1123</v>
      </c>
      <c r="C289" s="20"/>
      <c r="D289" s="20"/>
      <c r="E289" s="20"/>
      <c r="F289" s="20">
        <v>31130</v>
      </c>
      <c r="G289" s="23" t="s">
        <v>1548</v>
      </c>
      <c r="H289" s="23" t="s">
        <v>1549</v>
      </c>
      <c r="I289" s="23" t="s">
        <v>1550</v>
      </c>
      <c r="J289" s="29" t="s">
        <v>1547</v>
      </c>
    </row>
    <row r="290" spans="1:10" s="36" customFormat="1" ht="126" customHeight="1">
      <c r="A290" s="10">
        <v>53</v>
      </c>
      <c r="B290" s="7" t="s">
        <v>1123</v>
      </c>
      <c r="C290" s="20">
        <v>30060</v>
      </c>
      <c r="D290" s="20"/>
      <c r="E290" s="20"/>
      <c r="F290" s="20"/>
      <c r="G290" s="23" t="s">
        <v>652</v>
      </c>
      <c r="H290" s="23" t="s">
        <v>1587</v>
      </c>
      <c r="I290" s="23" t="s">
        <v>1586</v>
      </c>
      <c r="J290" s="29" t="s">
        <v>1588</v>
      </c>
    </row>
    <row r="291" spans="1:10" ht="16.5">
      <c r="A291" s="10"/>
      <c r="B291" s="38" t="s">
        <v>215</v>
      </c>
      <c r="C291" s="3">
        <f>SUM(C267:C290)</f>
        <v>262782</v>
      </c>
      <c r="D291" s="3">
        <f>SUM(D267:D290)</f>
        <v>0</v>
      </c>
      <c r="E291" s="3">
        <f>SUM(E267:E290)</f>
        <v>0</v>
      </c>
      <c r="F291" s="3">
        <f>SUM(F267:F290)</f>
        <v>183761</v>
      </c>
      <c r="G291" s="14"/>
      <c r="H291" s="14"/>
      <c r="I291" s="14"/>
      <c r="J291" s="11"/>
    </row>
    <row r="292" spans="1:10" ht="16.5">
      <c r="A292" s="52" t="s">
        <v>1124</v>
      </c>
      <c r="B292" s="53"/>
      <c r="C292" s="53"/>
      <c r="D292" s="53"/>
      <c r="E292" s="53"/>
      <c r="F292" s="53"/>
      <c r="G292" s="54"/>
      <c r="H292" s="54"/>
      <c r="I292" s="54"/>
      <c r="J292" s="55"/>
    </row>
    <row r="293" spans="1:10" s="4" customFormat="1" ht="66">
      <c r="A293" s="9" t="s">
        <v>1336</v>
      </c>
      <c r="B293" s="6" t="s">
        <v>1337</v>
      </c>
      <c r="C293" s="19" t="s">
        <v>209</v>
      </c>
      <c r="D293" s="19" t="s">
        <v>210</v>
      </c>
      <c r="E293" s="19" t="s">
        <v>211</v>
      </c>
      <c r="F293" s="19" t="s">
        <v>21</v>
      </c>
      <c r="G293" s="13" t="s">
        <v>1208</v>
      </c>
      <c r="H293" s="13" t="s">
        <v>1209</v>
      </c>
      <c r="I293" s="13" t="s">
        <v>1210</v>
      </c>
      <c r="J293" s="17" t="s">
        <v>1345</v>
      </c>
    </row>
    <row r="294" spans="1:10" ht="129" customHeight="1">
      <c r="A294" s="8">
        <v>54</v>
      </c>
      <c r="B294" s="5" t="s">
        <v>1125</v>
      </c>
      <c r="C294" s="12">
        <v>34396</v>
      </c>
      <c r="D294" s="12"/>
      <c r="E294" s="12"/>
      <c r="F294" s="12"/>
      <c r="G294" s="14" t="s">
        <v>982</v>
      </c>
      <c r="H294" s="14" t="s">
        <v>984</v>
      </c>
      <c r="I294" s="14" t="s">
        <v>983</v>
      </c>
      <c r="J294" s="11" t="s">
        <v>985</v>
      </c>
    </row>
    <row r="295" spans="1:10" s="36" customFormat="1" ht="112.5" customHeight="1">
      <c r="A295" s="41">
        <v>54</v>
      </c>
      <c r="B295" s="42" t="s">
        <v>1125</v>
      </c>
      <c r="C295" s="35">
        <v>33178</v>
      </c>
      <c r="D295" s="35"/>
      <c r="E295" s="35"/>
      <c r="F295" s="35">
        <v>30000</v>
      </c>
      <c r="G295" s="23" t="s">
        <v>419</v>
      </c>
      <c r="H295" s="23" t="s">
        <v>418</v>
      </c>
      <c r="I295" s="23" t="s">
        <v>416</v>
      </c>
      <c r="J295" s="29" t="s">
        <v>417</v>
      </c>
    </row>
    <row r="296" spans="1:10" ht="16.5">
      <c r="A296" s="8"/>
      <c r="B296" s="38" t="s">
        <v>992</v>
      </c>
      <c r="C296" s="3">
        <f>SUM(C294:C295)</f>
        <v>67574</v>
      </c>
      <c r="D296" s="3">
        <f>SUM(D294:D295)</f>
        <v>0</v>
      </c>
      <c r="E296" s="3">
        <f>SUM(E294:E295)</f>
        <v>0</v>
      </c>
      <c r="F296" s="3">
        <f>SUM(F294:F295)</f>
        <v>30000</v>
      </c>
      <c r="G296" s="14"/>
      <c r="H296" s="14"/>
      <c r="I296" s="14"/>
      <c r="J296" s="11"/>
    </row>
    <row r="297" spans="1:10" ht="16.5">
      <c r="A297" s="52" t="s">
        <v>1126</v>
      </c>
      <c r="B297" s="53"/>
      <c r="C297" s="53"/>
      <c r="D297" s="53"/>
      <c r="E297" s="53"/>
      <c r="F297" s="53"/>
      <c r="G297" s="54"/>
      <c r="H297" s="54"/>
      <c r="I297" s="54"/>
      <c r="J297" s="55"/>
    </row>
    <row r="298" spans="1:10" s="4" customFormat="1" ht="66">
      <c r="A298" s="9" t="s">
        <v>1336</v>
      </c>
      <c r="B298" s="6" t="s">
        <v>1337</v>
      </c>
      <c r="C298" s="19" t="s">
        <v>209</v>
      </c>
      <c r="D298" s="19" t="s">
        <v>210</v>
      </c>
      <c r="E298" s="19" t="s">
        <v>211</v>
      </c>
      <c r="F298" s="19" t="s">
        <v>21</v>
      </c>
      <c r="G298" s="13" t="s">
        <v>1208</v>
      </c>
      <c r="H298" s="13" t="s">
        <v>1209</v>
      </c>
      <c r="I298" s="13" t="s">
        <v>1210</v>
      </c>
      <c r="J298" s="17" t="s">
        <v>1345</v>
      </c>
    </row>
    <row r="299" spans="1:10" ht="114.75" customHeight="1">
      <c r="A299" s="10">
        <v>55</v>
      </c>
      <c r="B299" s="7" t="s">
        <v>381</v>
      </c>
      <c r="C299" s="20">
        <v>15000</v>
      </c>
      <c r="D299" s="20"/>
      <c r="E299" s="20"/>
      <c r="F299" s="20"/>
      <c r="G299" s="23" t="s">
        <v>981</v>
      </c>
      <c r="H299" s="23" t="s">
        <v>1238</v>
      </c>
      <c r="I299" s="23" t="s">
        <v>1240</v>
      </c>
      <c r="J299" s="29" t="s">
        <v>1239</v>
      </c>
    </row>
    <row r="300" spans="1:10" ht="16.5">
      <c r="A300" s="10"/>
      <c r="B300" s="38" t="s">
        <v>993</v>
      </c>
      <c r="C300" s="3">
        <f>SUM(C299)</f>
        <v>15000</v>
      </c>
      <c r="D300" s="3">
        <f>SUM(D299)</f>
        <v>0</v>
      </c>
      <c r="E300" s="3">
        <f>SUM(E299)</f>
        <v>0</v>
      </c>
      <c r="F300" s="3">
        <f>SUM(F299)</f>
        <v>0</v>
      </c>
      <c r="G300" s="14"/>
      <c r="H300" s="14"/>
      <c r="I300" s="14"/>
      <c r="J300" s="11"/>
    </row>
    <row r="301" spans="1:10" ht="16.5">
      <c r="A301" s="52" t="s">
        <v>1127</v>
      </c>
      <c r="B301" s="53"/>
      <c r="C301" s="53"/>
      <c r="D301" s="53"/>
      <c r="E301" s="53"/>
      <c r="F301" s="53"/>
      <c r="G301" s="54"/>
      <c r="H301" s="54"/>
      <c r="I301" s="54"/>
      <c r="J301" s="55"/>
    </row>
    <row r="302" spans="1:10" s="4" customFormat="1" ht="66">
      <c r="A302" s="33" t="s">
        <v>1336</v>
      </c>
      <c r="B302" s="32" t="s">
        <v>1337</v>
      </c>
      <c r="C302" s="19" t="s">
        <v>22</v>
      </c>
      <c r="D302" s="19" t="s">
        <v>23</v>
      </c>
      <c r="E302" s="19" t="s">
        <v>1184</v>
      </c>
      <c r="F302" s="19" t="s">
        <v>1185</v>
      </c>
      <c r="G302" s="1" t="s">
        <v>1186</v>
      </c>
      <c r="H302" s="1" t="s">
        <v>1187</v>
      </c>
      <c r="I302" s="1" t="s">
        <v>1188</v>
      </c>
      <c r="J302" s="2" t="s">
        <v>1189</v>
      </c>
    </row>
    <row r="303" spans="1:10" ht="99" customHeight="1">
      <c r="A303" s="8">
        <v>56</v>
      </c>
      <c r="B303" s="5" t="s">
        <v>1128</v>
      </c>
      <c r="C303" s="12">
        <v>60000</v>
      </c>
      <c r="D303" s="12"/>
      <c r="E303" s="12"/>
      <c r="F303" s="12"/>
      <c r="G303" s="14" t="s">
        <v>274</v>
      </c>
      <c r="H303" s="14" t="s">
        <v>273</v>
      </c>
      <c r="I303" s="14" t="s">
        <v>800</v>
      </c>
      <c r="J303" s="11" t="s">
        <v>275</v>
      </c>
    </row>
    <row r="304" spans="1:10" ht="113.25" customHeight="1">
      <c r="A304" s="10">
        <v>57</v>
      </c>
      <c r="B304" s="7" t="s">
        <v>382</v>
      </c>
      <c r="C304" s="20">
        <v>10025</v>
      </c>
      <c r="D304" s="20"/>
      <c r="E304" s="20"/>
      <c r="F304" s="20"/>
      <c r="G304" s="14" t="s">
        <v>244</v>
      </c>
      <c r="H304" s="14" t="s">
        <v>245</v>
      </c>
      <c r="I304" s="14" t="s">
        <v>801</v>
      </c>
      <c r="J304" s="11" t="s">
        <v>246</v>
      </c>
    </row>
    <row r="305" spans="1:10" ht="16.5">
      <c r="A305" s="8"/>
      <c r="B305" s="38" t="s">
        <v>994</v>
      </c>
      <c r="C305" s="3">
        <f>SUM(C303:C304)</f>
        <v>70025</v>
      </c>
      <c r="D305" s="3">
        <f>SUM(D303:D304)</f>
        <v>0</v>
      </c>
      <c r="E305" s="3">
        <f>SUM(E303:E304)</f>
        <v>0</v>
      </c>
      <c r="F305" s="3">
        <f>SUM(F303:F304)</f>
        <v>0</v>
      </c>
      <c r="G305" s="14"/>
      <c r="H305" s="14"/>
      <c r="I305" s="14"/>
      <c r="J305" s="11"/>
    </row>
    <row r="306" spans="1:10" ht="16.5">
      <c r="A306" s="8"/>
      <c r="B306" s="39" t="s">
        <v>213</v>
      </c>
      <c r="C306" s="37">
        <f>C305+C300+C296+C291+C264</f>
        <v>718247</v>
      </c>
      <c r="D306" s="37">
        <f>D305+D300+D296+D291+D264</f>
        <v>0</v>
      </c>
      <c r="E306" s="37">
        <f>E305+E300+E296+E291+E264</f>
        <v>4500</v>
      </c>
      <c r="F306" s="37">
        <f>F305+F300+F296+F291+F264</f>
        <v>610704</v>
      </c>
      <c r="G306" s="14"/>
      <c r="H306" s="14"/>
      <c r="I306" s="14"/>
      <c r="J306" s="11"/>
    </row>
    <row r="307" spans="1:10" ht="16.5">
      <c r="A307" s="52" t="s">
        <v>1129</v>
      </c>
      <c r="B307" s="53"/>
      <c r="C307" s="53"/>
      <c r="D307" s="53"/>
      <c r="E307" s="53"/>
      <c r="F307" s="53"/>
      <c r="G307" s="54"/>
      <c r="H307" s="54"/>
      <c r="I307" s="54"/>
      <c r="J307" s="55"/>
    </row>
    <row r="308" spans="1:10" ht="16.5">
      <c r="A308" s="52" t="s">
        <v>1130</v>
      </c>
      <c r="B308" s="53"/>
      <c r="C308" s="53"/>
      <c r="D308" s="53"/>
      <c r="E308" s="53"/>
      <c r="F308" s="53"/>
      <c r="G308" s="54"/>
      <c r="H308" s="54"/>
      <c r="I308" s="54"/>
      <c r="J308" s="55"/>
    </row>
    <row r="309" spans="1:10" ht="16.5">
      <c r="A309" s="52" t="s">
        <v>1131</v>
      </c>
      <c r="B309" s="53"/>
      <c r="C309" s="53"/>
      <c r="D309" s="53"/>
      <c r="E309" s="53"/>
      <c r="F309" s="53"/>
      <c r="G309" s="54"/>
      <c r="H309" s="54"/>
      <c r="I309" s="54"/>
      <c r="J309" s="55"/>
    </row>
    <row r="310" spans="1:10" s="4" customFormat="1" ht="66">
      <c r="A310" s="33" t="s">
        <v>1336</v>
      </c>
      <c r="B310" s="32" t="s">
        <v>1337</v>
      </c>
      <c r="C310" s="19" t="s">
        <v>22</v>
      </c>
      <c r="D310" s="19" t="s">
        <v>23</v>
      </c>
      <c r="E310" s="19" t="s">
        <v>1184</v>
      </c>
      <c r="F310" s="19" t="s">
        <v>1185</v>
      </c>
      <c r="G310" s="1" t="s">
        <v>1186</v>
      </c>
      <c r="H310" s="1" t="s">
        <v>1187</v>
      </c>
      <c r="I310" s="1" t="s">
        <v>1188</v>
      </c>
      <c r="J310" s="2" t="s">
        <v>1189</v>
      </c>
    </row>
    <row r="311" spans="1:10" ht="140.25" customHeight="1">
      <c r="A311" s="8">
        <v>58</v>
      </c>
      <c r="B311" s="5" t="s">
        <v>1132</v>
      </c>
      <c r="C311" s="12"/>
      <c r="D311" s="12"/>
      <c r="E311" s="12"/>
      <c r="F311" s="12">
        <v>42785</v>
      </c>
      <c r="G311" s="23" t="s">
        <v>1275</v>
      </c>
      <c r="H311" s="23" t="s">
        <v>1278</v>
      </c>
      <c r="I311" s="23" t="s">
        <v>1277</v>
      </c>
      <c r="J311" s="29" t="s">
        <v>1276</v>
      </c>
    </row>
    <row r="312" spans="1:10" ht="140.25" customHeight="1">
      <c r="A312" s="8">
        <v>58</v>
      </c>
      <c r="B312" s="5" t="s">
        <v>1132</v>
      </c>
      <c r="C312" s="12">
        <v>48020</v>
      </c>
      <c r="D312" s="12"/>
      <c r="E312" s="12"/>
      <c r="F312" s="12">
        <v>21355</v>
      </c>
      <c r="G312" s="23" t="s">
        <v>761</v>
      </c>
      <c r="H312" s="23" t="s">
        <v>763</v>
      </c>
      <c r="I312" s="23" t="s">
        <v>762</v>
      </c>
      <c r="J312" s="29" t="s">
        <v>764</v>
      </c>
    </row>
    <row r="313" spans="1:10" s="36" customFormat="1" ht="67.5" customHeight="1">
      <c r="A313" s="10">
        <v>59</v>
      </c>
      <c r="B313" s="7" t="s">
        <v>1133</v>
      </c>
      <c r="C313" s="20"/>
      <c r="D313" s="20"/>
      <c r="E313" s="20"/>
      <c r="F313" s="20">
        <v>25465</v>
      </c>
      <c r="G313" s="23" t="s">
        <v>421</v>
      </c>
      <c r="H313" s="23" t="s">
        <v>660</v>
      </c>
      <c r="I313" s="23" t="s">
        <v>422</v>
      </c>
      <c r="J313" s="29" t="s">
        <v>661</v>
      </c>
    </row>
    <row r="314" spans="1:10" s="36" customFormat="1" ht="91.5" customHeight="1">
      <c r="A314" s="10">
        <v>59</v>
      </c>
      <c r="B314" s="7" t="s">
        <v>1133</v>
      </c>
      <c r="C314" s="20">
        <v>24841</v>
      </c>
      <c r="D314" s="20"/>
      <c r="E314" s="20"/>
      <c r="F314" s="20">
        <v>10000</v>
      </c>
      <c r="G314" s="23" t="s">
        <v>1227</v>
      </c>
      <c r="H314" s="23" t="s">
        <v>660</v>
      </c>
      <c r="I314" s="23" t="s">
        <v>557</v>
      </c>
      <c r="J314" s="29" t="s">
        <v>535</v>
      </c>
    </row>
    <row r="315" spans="1:10" ht="85.5" customHeight="1">
      <c r="A315" s="8">
        <v>60</v>
      </c>
      <c r="B315" s="5" t="s">
        <v>1134</v>
      </c>
      <c r="C315" s="12"/>
      <c r="D315" s="12"/>
      <c r="E315" s="12"/>
      <c r="F315" s="12">
        <v>23623</v>
      </c>
      <c r="G315" s="14" t="s">
        <v>1228</v>
      </c>
      <c r="H315" s="14" t="s">
        <v>1229</v>
      </c>
      <c r="I315" s="14" t="s">
        <v>1230</v>
      </c>
      <c r="J315" s="11" t="s">
        <v>1231</v>
      </c>
    </row>
    <row r="316" spans="1:10" ht="85.5" customHeight="1">
      <c r="A316" s="8">
        <v>60</v>
      </c>
      <c r="B316" s="5" t="s">
        <v>1134</v>
      </c>
      <c r="C316" s="12"/>
      <c r="D316" s="12"/>
      <c r="E316" s="12"/>
      <c r="F316" s="12">
        <v>9877</v>
      </c>
      <c r="G316" s="23" t="s">
        <v>1171</v>
      </c>
      <c r="H316" s="23" t="s">
        <v>1165</v>
      </c>
      <c r="I316" s="23" t="s">
        <v>1164</v>
      </c>
      <c r="J316" s="29" t="s">
        <v>1166</v>
      </c>
    </row>
    <row r="317" spans="1:10" ht="85.5" customHeight="1">
      <c r="A317" s="8">
        <v>60</v>
      </c>
      <c r="B317" s="5" t="s">
        <v>1134</v>
      </c>
      <c r="C317" s="12"/>
      <c r="D317" s="12"/>
      <c r="E317" s="12"/>
      <c r="F317" s="12">
        <v>9069</v>
      </c>
      <c r="G317" s="23" t="s">
        <v>646</v>
      </c>
      <c r="H317" s="23" t="s">
        <v>517</v>
      </c>
      <c r="I317" s="23" t="s">
        <v>645</v>
      </c>
      <c r="J317" s="29" t="s">
        <v>647</v>
      </c>
    </row>
    <row r="318" spans="1:10" ht="85.5" customHeight="1">
      <c r="A318" s="8">
        <v>60</v>
      </c>
      <c r="B318" s="5" t="s">
        <v>1134</v>
      </c>
      <c r="C318" s="12"/>
      <c r="D318" s="12"/>
      <c r="E318" s="12"/>
      <c r="F318" s="12">
        <v>11017</v>
      </c>
      <c r="G318" s="23" t="s">
        <v>1167</v>
      </c>
      <c r="H318" s="23" t="s">
        <v>1170</v>
      </c>
      <c r="I318" s="23" t="s">
        <v>1168</v>
      </c>
      <c r="J318" s="29" t="s">
        <v>1169</v>
      </c>
    </row>
    <row r="319" spans="1:10" ht="16.5">
      <c r="A319" s="10"/>
      <c r="B319" s="38" t="s">
        <v>1192</v>
      </c>
      <c r="C319" s="3">
        <f>SUM(C311:C318)</f>
        <v>72861</v>
      </c>
      <c r="D319" s="3">
        <f>SUM(D311:D318)</f>
        <v>0</v>
      </c>
      <c r="E319" s="3">
        <f>SUM(E311:E318)</f>
        <v>0</v>
      </c>
      <c r="F319" s="3">
        <f>SUM(F311:F318)</f>
        <v>153191</v>
      </c>
      <c r="G319" s="14"/>
      <c r="H319" s="14"/>
      <c r="I319" s="14"/>
      <c r="J319" s="11"/>
    </row>
    <row r="320" spans="1:10" ht="16.5">
      <c r="A320" s="52" t="s">
        <v>1135</v>
      </c>
      <c r="B320" s="53"/>
      <c r="C320" s="53"/>
      <c r="D320" s="53"/>
      <c r="E320" s="53"/>
      <c r="F320" s="53"/>
      <c r="G320" s="54"/>
      <c r="H320" s="54"/>
      <c r="I320" s="54"/>
      <c r="J320" s="55"/>
    </row>
    <row r="321" spans="1:10" s="4" customFormat="1" ht="66">
      <c r="A321" s="9" t="s">
        <v>1336</v>
      </c>
      <c r="B321" s="32" t="s">
        <v>1337</v>
      </c>
      <c r="C321" s="19" t="s">
        <v>1325</v>
      </c>
      <c r="D321" s="19" t="s">
        <v>1326</v>
      </c>
      <c r="E321" s="19" t="s">
        <v>1327</v>
      </c>
      <c r="F321" s="19" t="s">
        <v>1328</v>
      </c>
      <c r="G321" s="1" t="s">
        <v>1329</v>
      </c>
      <c r="H321" s="1" t="s">
        <v>1330</v>
      </c>
      <c r="I321" s="1" t="s">
        <v>1331</v>
      </c>
      <c r="J321" s="2" t="s">
        <v>1332</v>
      </c>
    </row>
    <row r="322" spans="1:10" s="36" customFormat="1" ht="98.25" customHeight="1">
      <c r="A322" s="10">
        <v>61</v>
      </c>
      <c r="B322" s="7" t="s">
        <v>1136</v>
      </c>
      <c r="C322" s="20"/>
      <c r="D322" s="20"/>
      <c r="E322" s="20"/>
      <c r="F322" s="20">
        <v>6000</v>
      </c>
      <c r="G322" s="23" t="s">
        <v>1070</v>
      </c>
      <c r="H322" s="23" t="s">
        <v>1553</v>
      </c>
      <c r="I322" s="23" t="s">
        <v>1071</v>
      </c>
      <c r="J322" s="29" t="s">
        <v>1069</v>
      </c>
    </row>
    <row r="323" spans="1:10" s="36" customFormat="1" ht="121.5" customHeight="1">
      <c r="A323" s="10">
        <v>61</v>
      </c>
      <c r="B323" s="7" t="s">
        <v>1136</v>
      </c>
      <c r="C323" s="20">
        <v>6000</v>
      </c>
      <c r="D323" s="20"/>
      <c r="E323" s="20">
        <v>1100</v>
      </c>
      <c r="F323" s="20">
        <v>7000</v>
      </c>
      <c r="G323" s="23" t="s">
        <v>536</v>
      </c>
      <c r="H323" s="23" t="s">
        <v>538</v>
      </c>
      <c r="I323" s="23" t="s">
        <v>537</v>
      </c>
      <c r="J323" s="29" t="s">
        <v>539</v>
      </c>
    </row>
    <row r="324" spans="1:10" ht="99.75" customHeight="1">
      <c r="A324" s="8">
        <v>62</v>
      </c>
      <c r="B324" s="5" t="s">
        <v>1137</v>
      </c>
      <c r="C324" s="12"/>
      <c r="D324" s="12"/>
      <c r="E324" s="12"/>
      <c r="F324" s="12">
        <v>6000</v>
      </c>
      <c r="G324" s="23" t="s">
        <v>1555</v>
      </c>
      <c r="H324" s="23" t="s">
        <v>1553</v>
      </c>
      <c r="I324" s="23" t="s">
        <v>1554</v>
      </c>
      <c r="J324" s="29" t="s">
        <v>1556</v>
      </c>
    </row>
    <row r="325" spans="1:10" ht="99.75" customHeight="1">
      <c r="A325" s="8">
        <v>62</v>
      </c>
      <c r="B325" s="5" t="s">
        <v>1137</v>
      </c>
      <c r="C325" s="12">
        <v>6000</v>
      </c>
      <c r="D325" s="12"/>
      <c r="E325" s="12"/>
      <c r="F325" s="12">
        <v>7000</v>
      </c>
      <c r="G325" s="23" t="s">
        <v>986</v>
      </c>
      <c r="H325" s="23" t="s">
        <v>987</v>
      </c>
      <c r="I325" s="23" t="s">
        <v>988</v>
      </c>
      <c r="J325" s="29" t="s">
        <v>989</v>
      </c>
    </row>
    <row r="326" spans="1:10" ht="94.5" customHeight="1">
      <c r="A326" s="10">
        <v>63</v>
      </c>
      <c r="B326" s="7" t="s">
        <v>195</v>
      </c>
      <c r="C326" s="20"/>
      <c r="D326" s="20"/>
      <c r="E326" s="20"/>
      <c r="F326" s="20">
        <v>13000</v>
      </c>
      <c r="G326" s="23" t="s">
        <v>879</v>
      </c>
      <c r="H326" s="23" t="s">
        <v>880</v>
      </c>
      <c r="I326" s="23" t="s">
        <v>889</v>
      </c>
      <c r="J326" s="29" t="s">
        <v>890</v>
      </c>
    </row>
    <row r="327" spans="1:10" ht="96.75" customHeight="1">
      <c r="A327" s="10">
        <v>63</v>
      </c>
      <c r="B327" s="7" t="s">
        <v>195</v>
      </c>
      <c r="C327" s="20">
        <v>6000</v>
      </c>
      <c r="D327" s="20"/>
      <c r="E327" s="20"/>
      <c r="F327" s="20"/>
      <c r="G327" s="23" t="s">
        <v>1226</v>
      </c>
      <c r="H327" s="23" t="s">
        <v>276</v>
      </c>
      <c r="I327" s="23" t="s">
        <v>277</v>
      </c>
      <c r="J327" s="29" t="s">
        <v>278</v>
      </c>
    </row>
    <row r="328" spans="1:10" ht="16.5">
      <c r="A328" s="8"/>
      <c r="B328" s="38" t="s">
        <v>1193</v>
      </c>
      <c r="C328" s="3">
        <f>SUM(C322:C327)</f>
        <v>18000</v>
      </c>
      <c r="D328" s="3">
        <f>SUM(D322:D327)</f>
        <v>0</v>
      </c>
      <c r="E328" s="3">
        <f>SUM(E322:E327)</f>
        <v>1100</v>
      </c>
      <c r="F328" s="3">
        <f>SUM(F322:F327)</f>
        <v>39000</v>
      </c>
      <c r="G328" s="14"/>
      <c r="H328" s="14"/>
      <c r="I328" s="14"/>
      <c r="J328" s="11"/>
    </row>
    <row r="329" spans="1:10" ht="16.5">
      <c r="A329" s="8"/>
      <c r="B329" s="39" t="s">
        <v>1191</v>
      </c>
      <c r="C329" s="37">
        <f>C328+C319</f>
        <v>90861</v>
      </c>
      <c r="D329" s="37">
        <f>D328+D319</f>
        <v>0</v>
      </c>
      <c r="E329" s="37">
        <f>E328+E319</f>
        <v>1100</v>
      </c>
      <c r="F329" s="37">
        <f>F328+F319</f>
        <v>192191</v>
      </c>
      <c r="G329" s="14"/>
      <c r="H329" s="14"/>
      <c r="I329" s="14"/>
      <c r="J329" s="11"/>
    </row>
    <row r="330" spans="1:10" ht="16.5">
      <c r="A330" s="52" t="s">
        <v>196</v>
      </c>
      <c r="B330" s="53"/>
      <c r="C330" s="53"/>
      <c r="D330" s="53"/>
      <c r="E330" s="53"/>
      <c r="F330" s="53"/>
      <c r="G330" s="54"/>
      <c r="H330" s="54"/>
      <c r="I330" s="54"/>
      <c r="J330" s="55"/>
    </row>
    <row r="331" spans="1:10" ht="31.5" customHeight="1">
      <c r="A331" s="52" t="s">
        <v>1207</v>
      </c>
      <c r="B331" s="53"/>
      <c r="C331" s="53"/>
      <c r="D331" s="53"/>
      <c r="E331" s="53"/>
      <c r="F331" s="53"/>
      <c r="G331" s="54"/>
      <c r="H331" s="54"/>
      <c r="I331" s="54"/>
      <c r="J331" s="55"/>
    </row>
    <row r="332" spans="1:10" s="4" customFormat="1" ht="66">
      <c r="A332" s="33" t="s">
        <v>1336</v>
      </c>
      <c r="B332" s="32" t="s">
        <v>1337</v>
      </c>
      <c r="C332" s="19" t="s">
        <v>22</v>
      </c>
      <c r="D332" s="19" t="s">
        <v>23</v>
      </c>
      <c r="E332" s="19" t="s">
        <v>1184</v>
      </c>
      <c r="F332" s="19" t="s">
        <v>1185</v>
      </c>
      <c r="G332" s="1" t="s">
        <v>1186</v>
      </c>
      <c r="H332" s="1" t="s">
        <v>1187</v>
      </c>
      <c r="I332" s="1" t="s">
        <v>1188</v>
      </c>
      <c r="J332" s="2" t="s">
        <v>1189</v>
      </c>
    </row>
    <row r="333" spans="1:10" ht="83.25" customHeight="1">
      <c r="A333" s="8">
        <v>64</v>
      </c>
      <c r="B333" s="5" t="s">
        <v>197</v>
      </c>
      <c r="C333" s="12">
        <v>3486</v>
      </c>
      <c r="D333" s="12"/>
      <c r="E333" s="12"/>
      <c r="F333" s="35"/>
      <c r="G333" s="14" t="s">
        <v>447</v>
      </c>
      <c r="H333" s="14" t="s">
        <v>450</v>
      </c>
      <c r="I333" s="14" t="s">
        <v>448</v>
      </c>
      <c r="J333" s="11" t="s">
        <v>449</v>
      </c>
    </row>
    <row r="334" spans="1:10" ht="99" customHeight="1">
      <c r="A334" s="8">
        <v>64</v>
      </c>
      <c r="B334" s="5" t="s">
        <v>197</v>
      </c>
      <c r="C334" s="12">
        <v>6080</v>
      </c>
      <c r="D334" s="12"/>
      <c r="E334" s="12"/>
      <c r="F334" s="35"/>
      <c r="G334" s="14" t="s">
        <v>327</v>
      </c>
      <c r="H334" s="14" t="s">
        <v>337</v>
      </c>
      <c r="I334" s="14" t="s">
        <v>336</v>
      </c>
      <c r="J334" s="11" t="s">
        <v>335</v>
      </c>
    </row>
    <row r="335" spans="1:10" ht="69" customHeight="1">
      <c r="A335" s="8">
        <v>64</v>
      </c>
      <c r="B335" s="5" t="s">
        <v>197</v>
      </c>
      <c r="C335" s="12">
        <v>9720</v>
      </c>
      <c r="D335" s="12"/>
      <c r="E335" s="12"/>
      <c r="F335" s="35"/>
      <c r="G335" s="14" t="s">
        <v>1283</v>
      </c>
      <c r="H335" s="14" t="s">
        <v>343</v>
      </c>
      <c r="I335" s="14" t="s">
        <v>342</v>
      </c>
      <c r="J335" s="11" t="s">
        <v>1284</v>
      </c>
    </row>
    <row r="336" spans="1:10" ht="68.25" customHeight="1">
      <c r="A336" s="8">
        <v>64</v>
      </c>
      <c r="B336" s="5" t="s">
        <v>197</v>
      </c>
      <c r="C336" s="12">
        <v>9996</v>
      </c>
      <c r="D336" s="12"/>
      <c r="E336" s="12"/>
      <c r="F336" s="35"/>
      <c r="G336" s="14" t="s">
        <v>362</v>
      </c>
      <c r="H336" s="14" t="s">
        <v>344</v>
      </c>
      <c r="I336" s="14" t="s">
        <v>345</v>
      </c>
      <c r="J336" s="11" t="s">
        <v>346</v>
      </c>
    </row>
    <row r="337" spans="1:10" ht="124.5" customHeight="1">
      <c r="A337" s="8">
        <v>64</v>
      </c>
      <c r="B337" s="5" t="s">
        <v>197</v>
      </c>
      <c r="C337" s="12">
        <v>8878</v>
      </c>
      <c r="D337" s="12"/>
      <c r="E337" s="12"/>
      <c r="F337" s="35"/>
      <c r="G337" s="14" t="s">
        <v>66</v>
      </c>
      <c r="H337" s="14" t="s">
        <v>68</v>
      </c>
      <c r="I337" s="14" t="s">
        <v>69</v>
      </c>
      <c r="J337" s="11" t="s">
        <v>67</v>
      </c>
    </row>
    <row r="338" spans="1:10" ht="124.5" customHeight="1">
      <c r="A338" s="8">
        <v>64</v>
      </c>
      <c r="B338" s="5" t="s">
        <v>197</v>
      </c>
      <c r="C338" s="12">
        <v>3456</v>
      </c>
      <c r="D338" s="12"/>
      <c r="E338" s="12"/>
      <c r="F338" s="35"/>
      <c r="G338" s="14" t="s">
        <v>559</v>
      </c>
      <c r="H338" s="14" t="s">
        <v>68</v>
      </c>
      <c r="I338" s="14" t="s">
        <v>560</v>
      </c>
      <c r="J338" s="11" t="s">
        <v>561</v>
      </c>
    </row>
    <row r="339" spans="1:10" ht="111" customHeight="1">
      <c r="A339" s="8">
        <v>64</v>
      </c>
      <c r="B339" s="5" t="s">
        <v>197</v>
      </c>
      <c r="C339" s="12">
        <v>1723</v>
      </c>
      <c r="D339" s="12"/>
      <c r="E339" s="12"/>
      <c r="F339" s="35"/>
      <c r="G339" s="14" t="s">
        <v>997</v>
      </c>
      <c r="H339" s="14" t="s">
        <v>573</v>
      </c>
      <c r="I339" s="14" t="s">
        <v>562</v>
      </c>
      <c r="J339" s="11" t="s">
        <v>88</v>
      </c>
    </row>
    <row r="340" spans="1:10" ht="112.5" customHeight="1">
      <c r="A340" s="10">
        <v>65</v>
      </c>
      <c r="B340" s="7" t="s">
        <v>198</v>
      </c>
      <c r="C340" s="20"/>
      <c r="D340" s="20"/>
      <c r="E340" s="20"/>
      <c r="F340" s="20">
        <v>1830</v>
      </c>
      <c r="G340" s="14" t="s">
        <v>668</v>
      </c>
      <c r="H340" s="14" t="s">
        <v>611</v>
      </c>
      <c r="I340" s="14" t="s">
        <v>610</v>
      </c>
      <c r="J340" s="11" t="s">
        <v>609</v>
      </c>
    </row>
    <row r="341" spans="1:10" ht="111" customHeight="1">
      <c r="A341" s="10">
        <v>65</v>
      </c>
      <c r="B341" s="7" t="s">
        <v>198</v>
      </c>
      <c r="C341" s="20"/>
      <c r="D341" s="20"/>
      <c r="E341" s="20"/>
      <c r="F341" s="20">
        <v>5746</v>
      </c>
      <c r="G341" s="14" t="s">
        <v>669</v>
      </c>
      <c r="H341" s="14" t="s">
        <v>566</v>
      </c>
      <c r="I341" s="14" t="s">
        <v>565</v>
      </c>
      <c r="J341" s="11" t="s">
        <v>567</v>
      </c>
    </row>
    <row r="342" spans="1:10" ht="84.75" customHeight="1">
      <c r="A342" s="10">
        <v>65</v>
      </c>
      <c r="B342" s="7" t="s">
        <v>198</v>
      </c>
      <c r="C342" s="20"/>
      <c r="D342" s="20"/>
      <c r="E342" s="20"/>
      <c r="F342" s="20">
        <v>10560</v>
      </c>
      <c r="G342" s="14" t="s">
        <v>670</v>
      </c>
      <c r="H342" s="14" t="s">
        <v>613</v>
      </c>
      <c r="I342" s="14" t="s">
        <v>612</v>
      </c>
      <c r="J342" s="11" t="s">
        <v>609</v>
      </c>
    </row>
    <row r="343" spans="1:10" ht="107.25" customHeight="1">
      <c r="A343" s="10">
        <v>65</v>
      </c>
      <c r="B343" s="7" t="s">
        <v>198</v>
      </c>
      <c r="C343" s="20"/>
      <c r="D343" s="20"/>
      <c r="E343" s="20"/>
      <c r="F343" s="20">
        <v>6928</v>
      </c>
      <c r="G343" s="14" t="s">
        <v>671</v>
      </c>
      <c r="H343" s="14" t="s">
        <v>615</v>
      </c>
      <c r="I343" s="14" t="s">
        <v>614</v>
      </c>
      <c r="J343" s="11" t="s">
        <v>609</v>
      </c>
    </row>
    <row r="344" spans="1:10" ht="65.25" customHeight="1">
      <c r="A344" s="10">
        <v>65</v>
      </c>
      <c r="B344" s="7" t="s">
        <v>198</v>
      </c>
      <c r="C344" s="20"/>
      <c r="D344" s="20"/>
      <c r="E344" s="20"/>
      <c r="F344" s="20">
        <v>4964</v>
      </c>
      <c r="G344" s="14" t="s">
        <v>672</v>
      </c>
      <c r="H344" s="14" t="s">
        <v>616</v>
      </c>
      <c r="I344" s="14" t="s">
        <v>617</v>
      </c>
      <c r="J344" s="11" t="s">
        <v>618</v>
      </c>
    </row>
    <row r="345" spans="1:10" ht="97.5" customHeight="1">
      <c r="A345" s="10">
        <v>65</v>
      </c>
      <c r="B345" s="7" t="s">
        <v>198</v>
      </c>
      <c r="C345" s="20"/>
      <c r="D345" s="20"/>
      <c r="E345" s="20"/>
      <c r="F345" s="20">
        <v>371</v>
      </c>
      <c r="G345" s="14" t="s">
        <v>673</v>
      </c>
      <c r="H345" s="14" t="s">
        <v>619</v>
      </c>
      <c r="I345" s="14" t="s">
        <v>620</v>
      </c>
      <c r="J345" s="11" t="s">
        <v>621</v>
      </c>
    </row>
    <row r="346" spans="1:10" ht="79.5" customHeight="1">
      <c r="A346" s="10">
        <v>65</v>
      </c>
      <c r="B346" s="7" t="s">
        <v>198</v>
      </c>
      <c r="C346" s="20"/>
      <c r="D346" s="20"/>
      <c r="E346" s="20"/>
      <c r="F346" s="20">
        <v>8253</v>
      </c>
      <c r="G346" s="14" t="s">
        <v>674</v>
      </c>
      <c r="H346" s="14" t="s">
        <v>624</v>
      </c>
      <c r="I346" s="14" t="s">
        <v>622</v>
      </c>
      <c r="J346" s="11" t="s">
        <v>623</v>
      </c>
    </row>
    <row r="347" spans="1:10" ht="126" customHeight="1">
      <c r="A347" s="10">
        <v>65</v>
      </c>
      <c r="B347" s="7" t="s">
        <v>198</v>
      </c>
      <c r="C347" s="20"/>
      <c r="D347" s="20"/>
      <c r="E347" s="20"/>
      <c r="F347" s="20">
        <v>9392</v>
      </c>
      <c r="G347" s="14" t="s">
        <v>675</v>
      </c>
      <c r="H347" s="14" t="s">
        <v>625</v>
      </c>
      <c r="I347" s="14" t="s">
        <v>626</v>
      </c>
      <c r="J347" s="11" t="s">
        <v>627</v>
      </c>
    </row>
    <row r="348" spans="1:10" ht="96" customHeight="1">
      <c r="A348" s="10">
        <v>65</v>
      </c>
      <c r="B348" s="7" t="s">
        <v>198</v>
      </c>
      <c r="C348" s="20"/>
      <c r="D348" s="20"/>
      <c r="E348" s="20"/>
      <c r="F348" s="20">
        <v>8028</v>
      </c>
      <c r="G348" s="14" t="s">
        <v>435</v>
      </c>
      <c r="H348" s="14" t="s">
        <v>629</v>
      </c>
      <c r="I348" s="14" t="s">
        <v>628</v>
      </c>
      <c r="J348" s="11" t="s">
        <v>394</v>
      </c>
    </row>
    <row r="349" spans="1:10" ht="112.5" customHeight="1">
      <c r="A349" s="10">
        <v>65</v>
      </c>
      <c r="B349" s="7" t="s">
        <v>198</v>
      </c>
      <c r="C349" s="20"/>
      <c r="D349" s="20"/>
      <c r="E349" s="20"/>
      <c r="F349" s="20">
        <v>4323</v>
      </c>
      <c r="G349" s="14" t="s">
        <v>436</v>
      </c>
      <c r="H349" s="14" t="s">
        <v>631</v>
      </c>
      <c r="I349" s="14" t="s">
        <v>630</v>
      </c>
      <c r="J349" s="11" t="s">
        <v>632</v>
      </c>
    </row>
    <row r="350" spans="1:10" ht="106.5" customHeight="1">
      <c r="A350" s="10">
        <v>65</v>
      </c>
      <c r="B350" s="7" t="s">
        <v>198</v>
      </c>
      <c r="C350" s="20"/>
      <c r="D350" s="20"/>
      <c r="E350" s="20"/>
      <c r="F350" s="20">
        <v>4536</v>
      </c>
      <c r="G350" s="14" t="s">
        <v>437</v>
      </c>
      <c r="H350" s="14" t="s">
        <v>968</v>
      </c>
      <c r="I350" s="14" t="s">
        <v>969</v>
      </c>
      <c r="J350" s="11" t="s">
        <v>970</v>
      </c>
    </row>
    <row r="351" spans="1:10" ht="81.75" customHeight="1">
      <c r="A351" s="10">
        <v>65</v>
      </c>
      <c r="B351" s="7" t="s">
        <v>198</v>
      </c>
      <c r="C351" s="20"/>
      <c r="D351" s="20"/>
      <c r="E351" s="20"/>
      <c r="F351" s="20">
        <v>12501</v>
      </c>
      <c r="G351" s="14" t="s">
        <v>438</v>
      </c>
      <c r="H351" s="14" t="s">
        <v>1504</v>
      </c>
      <c r="I351" s="14" t="s">
        <v>1503</v>
      </c>
      <c r="J351" s="11" t="s">
        <v>1505</v>
      </c>
    </row>
    <row r="352" spans="1:10" ht="71.25" customHeight="1">
      <c r="A352" s="10">
        <v>65</v>
      </c>
      <c r="B352" s="7" t="s">
        <v>198</v>
      </c>
      <c r="C352" s="20"/>
      <c r="D352" s="20"/>
      <c r="E352" s="20"/>
      <c r="F352" s="20">
        <v>2292</v>
      </c>
      <c r="G352" s="14" t="s">
        <v>960</v>
      </c>
      <c r="H352" s="14" t="s">
        <v>962</v>
      </c>
      <c r="I352" s="14" t="s">
        <v>961</v>
      </c>
      <c r="J352" s="11" t="s">
        <v>963</v>
      </c>
    </row>
    <row r="353" spans="1:10" ht="82.5" customHeight="1">
      <c r="A353" s="10">
        <v>65</v>
      </c>
      <c r="B353" s="7" t="s">
        <v>198</v>
      </c>
      <c r="C353" s="20"/>
      <c r="D353" s="20"/>
      <c r="E353" s="20"/>
      <c r="F353" s="20">
        <v>1180</v>
      </c>
      <c r="G353" s="14" t="s">
        <v>666</v>
      </c>
      <c r="H353" s="14" t="s">
        <v>1501</v>
      </c>
      <c r="I353" s="14" t="s">
        <v>1500</v>
      </c>
      <c r="J353" s="11" t="s">
        <v>1502</v>
      </c>
    </row>
    <row r="354" spans="1:10" ht="84.75" customHeight="1">
      <c r="A354" s="10">
        <v>65</v>
      </c>
      <c r="B354" s="7" t="s">
        <v>198</v>
      </c>
      <c r="C354" s="20"/>
      <c r="D354" s="20"/>
      <c r="E354" s="20"/>
      <c r="F354" s="20">
        <v>2974</v>
      </c>
      <c r="G354" s="14" t="s">
        <v>451</v>
      </c>
      <c r="H354" s="14" t="s">
        <v>454</v>
      </c>
      <c r="I354" s="14" t="s">
        <v>453</v>
      </c>
      <c r="J354" s="11" t="s">
        <v>452</v>
      </c>
    </row>
    <row r="355" spans="1:10" ht="111" customHeight="1">
      <c r="A355" s="10">
        <v>65</v>
      </c>
      <c r="B355" s="7" t="s">
        <v>198</v>
      </c>
      <c r="C355" s="20">
        <v>1150</v>
      </c>
      <c r="D355" s="20"/>
      <c r="E355" s="20"/>
      <c r="F355" s="20"/>
      <c r="G355" s="14" t="s">
        <v>847</v>
      </c>
      <c r="H355" s="14" t="s">
        <v>841</v>
      </c>
      <c r="I355" s="14" t="s">
        <v>840</v>
      </c>
      <c r="J355" s="11" t="s">
        <v>842</v>
      </c>
    </row>
    <row r="356" spans="1:10" ht="89.25" customHeight="1">
      <c r="A356" s="10">
        <v>65</v>
      </c>
      <c r="B356" s="7" t="s">
        <v>198</v>
      </c>
      <c r="C356" s="20">
        <v>18860</v>
      </c>
      <c r="D356" s="20"/>
      <c r="E356" s="20"/>
      <c r="F356" s="20"/>
      <c r="G356" s="14" t="s">
        <v>1397</v>
      </c>
      <c r="H356" s="14" t="s">
        <v>1399</v>
      </c>
      <c r="I356" s="14" t="s">
        <v>1398</v>
      </c>
      <c r="J356" s="11" t="s">
        <v>1396</v>
      </c>
    </row>
    <row r="357" spans="1:10" ht="63" customHeight="1">
      <c r="A357" s="10">
        <v>65</v>
      </c>
      <c r="B357" s="7" t="s">
        <v>198</v>
      </c>
      <c r="C357" s="20"/>
      <c r="D357" s="20"/>
      <c r="E357" s="20"/>
      <c r="F357" s="20">
        <v>3700</v>
      </c>
      <c r="G357" s="14" t="s">
        <v>1400</v>
      </c>
      <c r="H357" s="14" t="s">
        <v>1403</v>
      </c>
      <c r="I357" s="14" t="s">
        <v>1401</v>
      </c>
      <c r="J357" s="11" t="s">
        <v>1402</v>
      </c>
    </row>
    <row r="358" spans="1:10" ht="96" customHeight="1">
      <c r="A358" s="10">
        <v>65</v>
      </c>
      <c r="B358" s="7" t="s">
        <v>198</v>
      </c>
      <c r="C358" s="20"/>
      <c r="D358" s="20"/>
      <c r="E358" s="20"/>
      <c r="F358" s="20">
        <v>1812</v>
      </c>
      <c r="G358" s="14" t="s">
        <v>1409</v>
      </c>
      <c r="H358" s="14" t="s">
        <v>1403</v>
      </c>
      <c r="I358" s="14" t="s">
        <v>1408</v>
      </c>
      <c r="J358" s="11" t="s">
        <v>1086</v>
      </c>
    </row>
    <row r="359" spans="1:10" ht="83.25" customHeight="1">
      <c r="A359" s="10">
        <v>65</v>
      </c>
      <c r="B359" s="7" t="s">
        <v>198</v>
      </c>
      <c r="C359" s="20"/>
      <c r="D359" s="20"/>
      <c r="E359" s="20"/>
      <c r="F359" s="20">
        <v>21880</v>
      </c>
      <c r="G359" s="14" t="s">
        <v>1406</v>
      </c>
      <c r="H359" s="14" t="s">
        <v>1407</v>
      </c>
      <c r="I359" s="14" t="s">
        <v>1405</v>
      </c>
      <c r="J359" s="11" t="s">
        <v>1404</v>
      </c>
    </row>
    <row r="360" spans="1:10" ht="81.75" customHeight="1">
      <c r="A360" s="10">
        <v>65</v>
      </c>
      <c r="B360" s="7" t="s">
        <v>198</v>
      </c>
      <c r="C360" s="20"/>
      <c r="D360" s="20"/>
      <c r="E360" s="20"/>
      <c r="F360" s="20">
        <v>5460</v>
      </c>
      <c r="G360" s="14" t="s">
        <v>1469</v>
      </c>
      <c r="H360" s="14" t="s">
        <v>785</v>
      </c>
      <c r="I360" s="14" t="s">
        <v>1468</v>
      </c>
      <c r="J360" s="11" t="s">
        <v>1470</v>
      </c>
    </row>
    <row r="361" spans="1:10" ht="81.75" customHeight="1">
      <c r="A361" s="10">
        <v>65</v>
      </c>
      <c r="B361" s="7" t="s">
        <v>198</v>
      </c>
      <c r="C361" s="20"/>
      <c r="D361" s="20"/>
      <c r="E361" s="20"/>
      <c r="F361" s="20">
        <v>510</v>
      </c>
      <c r="G361" s="14" t="s">
        <v>998</v>
      </c>
      <c r="H361" s="14" t="s">
        <v>786</v>
      </c>
      <c r="I361" s="14" t="s">
        <v>1471</v>
      </c>
      <c r="J361" s="11" t="s">
        <v>1472</v>
      </c>
    </row>
    <row r="362" spans="1:10" ht="71.25" customHeight="1">
      <c r="A362" s="10">
        <v>65</v>
      </c>
      <c r="B362" s="7" t="s">
        <v>198</v>
      </c>
      <c r="C362" s="20">
        <v>1360</v>
      </c>
      <c r="D362" s="20"/>
      <c r="E362" s="20"/>
      <c r="F362" s="20"/>
      <c r="G362" s="14" t="s">
        <v>781</v>
      </c>
      <c r="H362" s="14" t="s">
        <v>782</v>
      </c>
      <c r="I362" s="14" t="s">
        <v>1011</v>
      </c>
      <c r="J362" s="11" t="s">
        <v>254</v>
      </c>
    </row>
    <row r="363" spans="1:10" ht="111.75" customHeight="1">
      <c r="A363" s="10">
        <v>65</v>
      </c>
      <c r="B363" s="7" t="s">
        <v>198</v>
      </c>
      <c r="C363" s="20">
        <v>10337</v>
      </c>
      <c r="D363" s="20"/>
      <c r="E363" s="20"/>
      <c r="F363" s="20"/>
      <c r="G363" s="14" t="s">
        <v>783</v>
      </c>
      <c r="H363" s="14" t="s">
        <v>787</v>
      </c>
      <c r="I363" s="14" t="s">
        <v>784</v>
      </c>
      <c r="J363" s="11" t="s">
        <v>1056</v>
      </c>
    </row>
    <row r="364" spans="1:10" ht="99" customHeight="1">
      <c r="A364" s="10">
        <v>65</v>
      </c>
      <c r="B364" s="7" t="s">
        <v>198</v>
      </c>
      <c r="C364" s="20">
        <v>7250</v>
      </c>
      <c r="D364" s="20"/>
      <c r="E364" s="20"/>
      <c r="F364" s="20"/>
      <c r="G364" s="14" t="s">
        <v>347</v>
      </c>
      <c r="H364" s="14" t="s">
        <v>350</v>
      </c>
      <c r="I364" s="14" t="s">
        <v>349</v>
      </c>
      <c r="J364" s="11" t="s">
        <v>348</v>
      </c>
    </row>
    <row r="365" spans="1:10" ht="95.25" customHeight="1">
      <c r="A365" s="10">
        <v>65</v>
      </c>
      <c r="B365" s="7" t="s">
        <v>198</v>
      </c>
      <c r="C365" s="20"/>
      <c r="D365" s="20"/>
      <c r="E365" s="20"/>
      <c r="F365" s="20">
        <v>3836</v>
      </c>
      <c r="G365" s="14" t="s">
        <v>351</v>
      </c>
      <c r="H365" s="14" t="s">
        <v>354</v>
      </c>
      <c r="I365" s="14" t="s">
        <v>353</v>
      </c>
      <c r="J365" s="11" t="s">
        <v>352</v>
      </c>
    </row>
    <row r="366" spans="1:10" ht="96.75" customHeight="1">
      <c r="A366" s="10">
        <v>65</v>
      </c>
      <c r="B366" s="7" t="s">
        <v>198</v>
      </c>
      <c r="C366" s="20"/>
      <c r="D366" s="20"/>
      <c r="E366" s="20"/>
      <c r="F366" s="20">
        <v>3001</v>
      </c>
      <c r="G366" s="14" t="s">
        <v>1097</v>
      </c>
      <c r="H366" s="14" t="s">
        <v>357</v>
      </c>
      <c r="I366" s="14" t="s">
        <v>356</v>
      </c>
      <c r="J366" s="11" t="s">
        <v>355</v>
      </c>
    </row>
    <row r="367" spans="1:10" ht="118.5" customHeight="1">
      <c r="A367" s="10">
        <v>65</v>
      </c>
      <c r="B367" s="7" t="s">
        <v>198</v>
      </c>
      <c r="C367" s="20">
        <v>3804</v>
      </c>
      <c r="D367" s="20"/>
      <c r="E367" s="20"/>
      <c r="F367" s="20"/>
      <c r="G367" s="14" t="s">
        <v>97</v>
      </c>
      <c r="H367" s="14" t="s">
        <v>100</v>
      </c>
      <c r="I367" s="14" t="s">
        <v>99</v>
      </c>
      <c r="J367" s="11" t="s">
        <v>98</v>
      </c>
    </row>
    <row r="368" spans="1:10" ht="114" customHeight="1">
      <c r="A368" s="10">
        <v>65</v>
      </c>
      <c r="B368" s="7" t="s">
        <v>198</v>
      </c>
      <c r="C368" s="20">
        <v>10878</v>
      </c>
      <c r="D368" s="20"/>
      <c r="E368" s="20"/>
      <c r="F368" s="20"/>
      <c r="G368" s="14" t="s">
        <v>86</v>
      </c>
      <c r="H368" s="14" t="s">
        <v>90</v>
      </c>
      <c r="I368" s="14" t="s">
        <v>87</v>
      </c>
      <c r="J368" s="11" t="s">
        <v>88</v>
      </c>
    </row>
    <row r="369" spans="1:10" ht="72" customHeight="1">
      <c r="A369" s="10">
        <v>65</v>
      </c>
      <c r="B369" s="7" t="s">
        <v>198</v>
      </c>
      <c r="C369" s="20">
        <v>19896</v>
      </c>
      <c r="D369" s="20"/>
      <c r="E369" s="20"/>
      <c r="F369" s="20"/>
      <c r="G369" s="14" t="s">
        <v>93</v>
      </c>
      <c r="H369" s="14" t="s">
        <v>92</v>
      </c>
      <c r="I369" s="14" t="s">
        <v>91</v>
      </c>
      <c r="J369" s="11" t="s">
        <v>89</v>
      </c>
    </row>
    <row r="370" spans="1:10" ht="140.25" customHeight="1">
      <c r="A370" s="10">
        <v>65</v>
      </c>
      <c r="B370" s="7" t="s">
        <v>198</v>
      </c>
      <c r="C370" s="20"/>
      <c r="D370" s="20"/>
      <c r="E370" s="20"/>
      <c r="F370" s="20">
        <v>5994</v>
      </c>
      <c r="G370" s="14" t="s">
        <v>73</v>
      </c>
      <c r="H370" s="14" t="s">
        <v>72</v>
      </c>
      <c r="I370" s="14" t="s">
        <v>71</v>
      </c>
      <c r="J370" s="11" t="s">
        <v>70</v>
      </c>
    </row>
    <row r="371" spans="1:10" ht="125.25" customHeight="1">
      <c r="A371" s="10">
        <v>65</v>
      </c>
      <c r="B371" s="7" t="s">
        <v>198</v>
      </c>
      <c r="C371" s="20"/>
      <c r="D371" s="20"/>
      <c r="E371" s="20"/>
      <c r="F371" s="20">
        <v>5040</v>
      </c>
      <c r="G371" s="14" t="s">
        <v>74</v>
      </c>
      <c r="H371" s="14" t="s">
        <v>76</v>
      </c>
      <c r="I371" s="14" t="s">
        <v>75</v>
      </c>
      <c r="J371" s="11" t="s">
        <v>81</v>
      </c>
    </row>
    <row r="372" spans="1:10" ht="139.5" customHeight="1">
      <c r="A372" s="10">
        <v>65</v>
      </c>
      <c r="B372" s="7" t="s">
        <v>198</v>
      </c>
      <c r="C372" s="20">
        <v>13332</v>
      </c>
      <c r="D372" s="20"/>
      <c r="E372" s="20"/>
      <c r="F372" s="20"/>
      <c r="G372" s="14" t="s">
        <v>694</v>
      </c>
      <c r="H372" s="14" t="s">
        <v>697</v>
      </c>
      <c r="I372" s="14" t="s">
        <v>696</v>
      </c>
      <c r="J372" s="11" t="s">
        <v>695</v>
      </c>
    </row>
    <row r="373" spans="1:10" ht="85.5" customHeight="1">
      <c r="A373" s="10">
        <v>65</v>
      </c>
      <c r="B373" s="7" t="s">
        <v>198</v>
      </c>
      <c r="C373" s="20"/>
      <c r="D373" s="20"/>
      <c r="E373" s="20"/>
      <c r="F373" s="20">
        <v>8205</v>
      </c>
      <c r="G373" s="14" t="s">
        <v>698</v>
      </c>
      <c r="H373" s="14" t="s">
        <v>701</v>
      </c>
      <c r="I373" s="14" t="s">
        <v>700</v>
      </c>
      <c r="J373" s="11" t="s">
        <v>699</v>
      </c>
    </row>
    <row r="374" spans="1:10" ht="72" customHeight="1">
      <c r="A374" s="10">
        <v>65</v>
      </c>
      <c r="B374" s="7" t="s">
        <v>198</v>
      </c>
      <c r="C374" s="20"/>
      <c r="D374" s="20"/>
      <c r="E374" s="20"/>
      <c r="F374" s="20">
        <v>4368</v>
      </c>
      <c r="G374" s="14" t="s">
        <v>705</v>
      </c>
      <c r="H374" s="14" t="s">
        <v>707</v>
      </c>
      <c r="I374" s="14" t="s">
        <v>706</v>
      </c>
      <c r="J374" s="11" t="s">
        <v>708</v>
      </c>
    </row>
    <row r="375" spans="1:10" ht="138.75" customHeight="1">
      <c r="A375" s="10">
        <v>65</v>
      </c>
      <c r="B375" s="7" t="s">
        <v>198</v>
      </c>
      <c r="C375" s="20"/>
      <c r="D375" s="20"/>
      <c r="E375" s="20"/>
      <c r="F375" s="20">
        <v>16075</v>
      </c>
      <c r="G375" s="14" t="s">
        <v>24</v>
      </c>
      <c r="H375" s="14" t="s">
        <v>293</v>
      </c>
      <c r="I375" s="14" t="s">
        <v>25</v>
      </c>
      <c r="J375" s="11" t="s">
        <v>288</v>
      </c>
    </row>
    <row r="376" spans="1:10" ht="140.25" customHeight="1">
      <c r="A376" s="10">
        <v>65</v>
      </c>
      <c r="B376" s="7" t="s">
        <v>198</v>
      </c>
      <c r="C376" s="20"/>
      <c r="D376" s="20"/>
      <c r="E376" s="20"/>
      <c r="F376" s="20">
        <v>14511</v>
      </c>
      <c r="G376" s="14" t="s">
        <v>289</v>
      </c>
      <c r="H376" s="14" t="s">
        <v>292</v>
      </c>
      <c r="I376" s="14" t="s">
        <v>291</v>
      </c>
      <c r="J376" s="11" t="s">
        <v>290</v>
      </c>
    </row>
    <row r="377" spans="1:10" ht="81" customHeight="1">
      <c r="A377" s="10">
        <v>65</v>
      </c>
      <c r="B377" s="7" t="s">
        <v>198</v>
      </c>
      <c r="C377" s="20"/>
      <c r="D377" s="20"/>
      <c r="E377" s="20"/>
      <c r="F377" s="20">
        <v>14287</v>
      </c>
      <c r="G377" s="14" t="s">
        <v>253</v>
      </c>
      <c r="H377" s="14" t="s">
        <v>295</v>
      </c>
      <c r="I377" s="14" t="s">
        <v>294</v>
      </c>
      <c r="J377" s="11" t="s">
        <v>1175</v>
      </c>
    </row>
    <row r="378" spans="1:10" ht="87" customHeight="1">
      <c r="A378" s="10">
        <v>65</v>
      </c>
      <c r="B378" s="7" t="s">
        <v>198</v>
      </c>
      <c r="C378" s="20"/>
      <c r="D378" s="20"/>
      <c r="E378" s="20"/>
      <c r="F378" s="20">
        <v>9926</v>
      </c>
      <c r="G378" s="14" t="s">
        <v>1176</v>
      </c>
      <c r="H378" s="14" t="s">
        <v>1178</v>
      </c>
      <c r="I378" s="14" t="s">
        <v>1177</v>
      </c>
      <c r="J378" s="11" t="s">
        <v>1179</v>
      </c>
    </row>
    <row r="379" spans="1:10" ht="112.5" customHeight="1">
      <c r="A379" s="10">
        <v>65</v>
      </c>
      <c r="B379" s="7" t="s">
        <v>198</v>
      </c>
      <c r="C379" s="20"/>
      <c r="D379" s="20"/>
      <c r="E379" s="20"/>
      <c r="F379" s="20">
        <v>4545</v>
      </c>
      <c r="G379" s="14" t="s">
        <v>1180</v>
      </c>
      <c r="H379" s="14" t="s">
        <v>1182</v>
      </c>
      <c r="I379" s="14" t="s">
        <v>1181</v>
      </c>
      <c r="J379" s="11" t="s">
        <v>1183</v>
      </c>
    </row>
    <row r="380" spans="1:10" ht="84.75" customHeight="1">
      <c r="A380" s="10">
        <v>65</v>
      </c>
      <c r="B380" s="7" t="s">
        <v>198</v>
      </c>
      <c r="C380" s="20"/>
      <c r="D380" s="20"/>
      <c r="E380" s="20"/>
      <c r="F380" s="20">
        <v>3692</v>
      </c>
      <c r="G380" s="14" t="s">
        <v>1321</v>
      </c>
      <c r="H380" s="14" t="s">
        <v>1323</v>
      </c>
      <c r="I380" s="14" t="s">
        <v>1322</v>
      </c>
      <c r="J380" s="11" t="s">
        <v>1324</v>
      </c>
    </row>
    <row r="381" spans="1:10" ht="94.5" customHeight="1">
      <c r="A381" s="10">
        <v>65</v>
      </c>
      <c r="B381" s="7" t="s">
        <v>198</v>
      </c>
      <c r="C381" s="20"/>
      <c r="D381" s="20"/>
      <c r="E381" s="20"/>
      <c r="F381" s="20">
        <v>266</v>
      </c>
      <c r="G381" s="14" t="s">
        <v>122</v>
      </c>
      <c r="H381" s="14" t="s">
        <v>124</v>
      </c>
      <c r="I381" s="14" t="s">
        <v>123</v>
      </c>
      <c r="J381" s="11" t="s">
        <v>125</v>
      </c>
    </row>
    <row r="382" spans="1:10" ht="84" customHeight="1">
      <c r="A382" s="10">
        <v>65</v>
      </c>
      <c r="B382" s="7" t="s">
        <v>198</v>
      </c>
      <c r="C382" s="20"/>
      <c r="D382" s="20"/>
      <c r="E382" s="20"/>
      <c r="F382" s="20">
        <v>7085</v>
      </c>
      <c r="G382" s="14" t="s">
        <v>1073</v>
      </c>
      <c r="H382" s="14" t="s">
        <v>1075</v>
      </c>
      <c r="I382" s="14" t="s">
        <v>1074</v>
      </c>
      <c r="J382" s="11" t="s">
        <v>1072</v>
      </c>
    </row>
    <row r="383" spans="1:10" ht="83.25" customHeight="1">
      <c r="A383" s="10">
        <v>65</v>
      </c>
      <c r="B383" s="7" t="s">
        <v>198</v>
      </c>
      <c r="C383" s="20"/>
      <c r="D383" s="20"/>
      <c r="E383" s="20"/>
      <c r="F383" s="20">
        <v>4268</v>
      </c>
      <c r="G383" s="14" t="s">
        <v>1078</v>
      </c>
      <c r="H383" s="14" t="s">
        <v>1077</v>
      </c>
      <c r="I383" s="14" t="s">
        <v>1076</v>
      </c>
      <c r="J383" s="11" t="s">
        <v>621</v>
      </c>
    </row>
    <row r="384" spans="1:10" ht="96" customHeight="1">
      <c r="A384" s="10">
        <v>65</v>
      </c>
      <c r="B384" s="7" t="s">
        <v>198</v>
      </c>
      <c r="C384" s="20"/>
      <c r="D384" s="20"/>
      <c r="E384" s="20"/>
      <c r="F384" s="20">
        <v>10310</v>
      </c>
      <c r="G384" s="14" t="s">
        <v>1079</v>
      </c>
      <c r="H384" s="14" t="s">
        <v>1082</v>
      </c>
      <c r="I384" s="14" t="s">
        <v>1081</v>
      </c>
      <c r="J384" s="11" t="s">
        <v>1080</v>
      </c>
    </row>
    <row r="385" spans="1:10" ht="54" customHeight="1">
      <c r="A385" s="10">
        <v>65</v>
      </c>
      <c r="B385" s="7" t="s">
        <v>198</v>
      </c>
      <c r="C385" s="20"/>
      <c r="D385" s="20"/>
      <c r="E385" s="20"/>
      <c r="F385" s="20">
        <v>660</v>
      </c>
      <c r="G385" s="14" t="s">
        <v>826</v>
      </c>
      <c r="H385" s="14" t="s">
        <v>827</v>
      </c>
      <c r="I385" s="14" t="s">
        <v>828</v>
      </c>
      <c r="J385" s="11" t="s">
        <v>829</v>
      </c>
    </row>
    <row r="386" spans="1:10" ht="83.25" customHeight="1">
      <c r="A386" s="10">
        <v>65</v>
      </c>
      <c r="B386" s="7" t="s">
        <v>198</v>
      </c>
      <c r="C386" s="20">
        <v>880</v>
      </c>
      <c r="D386" s="20"/>
      <c r="E386" s="20"/>
      <c r="F386" s="20"/>
      <c r="G386" s="14" t="s">
        <v>284</v>
      </c>
      <c r="H386" s="14" t="s">
        <v>285</v>
      </c>
      <c r="I386" s="14" t="s">
        <v>286</v>
      </c>
      <c r="J386" s="11" t="s">
        <v>287</v>
      </c>
    </row>
    <row r="387" spans="1:10" ht="68.25" customHeight="1">
      <c r="A387" s="10">
        <v>65</v>
      </c>
      <c r="B387" s="7" t="s">
        <v>198</v>
      </c>
      <c r="C387" s="20">
        <v>1404</v>
      </c>
      <c r="D387" s="20"/>
      <c r="E387" s="20"/>
      <c r="F387" s="20">
        <v>14200</v>
      </c>
      <c r="G387" s="14" t="s">
        <v>1223</v>
      </c>
      <c r="H387" s="14" t="s">
        <v>1221</v>
      </c>
      <c r="I387" s="14" t="s">
        <v>1222</v>
      </c>
      <c r="J387" s="11" t="s">
        <v>1224</v>
      </c>
    </row>
    <row r="388" spans="1:10" ht="83.25" customHeight="1">
      <c r="A388" s="10">
        <v>65</v>
      </c>
      <c r="B388" s="7" t="s">
        <v>198</v>
      </c>
      <c r="C388" s="20"/>
      <c r="D388" s="20"/>
      <c r="E388" s="20"/>
      <c r="F388" s="20">
        <v>5782</v>
      </c>
      <c r="G388" s="14" t="s">
        <v>270</v>
      </c>
      <c r="H388" s="14" t="s">
        <v>1488</v>
      </c>
      <c r="I388" s="14" t="s">
        <v>1487</v>
      </c>
      <c r="J388" s="11" t="s">
        <v>1489</v>
      </c>
    </row>
    <row r="389" spans="1:10" ht="83.25" customHeight="1">
      <c r="A389" s="10">
        <v>65</v>
      </c>
      <c r="B389" s="7" t="s">
        <v>198</v>
      </c>
      <c r="C389" s="20"/>
      <c r="D389" s="20"/>
      <c r="E389" s="20"/>
      <c r="F389" s="20">
        <v>7800</v>
      </c>
      <c r="G389" s="23" t="s">
        <v>649</v>
      </c>
      <c r="H389" s="23" t="s">
        <v>650</v>
      </c>
      <c r="I389" s="23" t="s">
        <v>648</v>
      </c>
      <c r="J389" s="29" t="s">
        <v>651</v>
      </c>
    </row>
    <row r="390" spans="1:10" ht="96.75" customHeight="1">
      <c r="A390" s="8">
        <v>66</v>
      </c>
      <c r="B390" s="5" t="s">
        <v>199</v>
      </c>
      <c r="C390" s="12"/>
      <c r="D390" s="12"/>
      <c r="E390" s="12"/>
      <c r="F390" s="12">
        <v>28000</v>
      </c>
      <c r="G390" s="14" t="s">
        <v>780</v>
      </c>
      <c r="H390" s="14" t="s">
        <v>266</v>
      </c>
      <c r="I390" s="14" t="s">
        <v>267</v>
      </c>
      <c r="J390" s="11" t="s">
        <v>268</v>
      </c>
    </row>
    <row r="391" spans="1:10" ht="75.75" customHeight="1">
      <c r="A391" s="8">
        <v>66</v>
      </c>
      <c r="B391" s="5" t="s">
        <v>199</v>
      </c>
      <c r="C391" s="12">
        <v>18450</v>
      </c>
      <c r="D391" s="12"/>
      <c r="E391" s="12"/>
      <c r="F391" s="12"/>
      <c r="G391" s="14" t="s">
        <v>269</v>
      </c>
      <c r="H391" s="14" t="s">
        <v>1481</v>
      </c>
      <c r="I391" s="14" t="s">
        <v>1480</v>
      </c>
      <c r="J391" s="11" t="s">
        <v>1482</v>
      </c>
    </row>
    <row r="392" spans="1:10" ht="122.25" customHeight="1">
      <c r="A392" s="8">
        <v>66</v>
      </c>
      <c r="B392" s="5" t="s">
        <v>199</v>
      </c>
      <c r="C392" s="12"/>
      <c r="D392" s="12"/>
      <c r="E392" s="12"/>
      <c r="F392" s="12">
        <v>16000</v>
      </c>
      <c r="G392" s="14" t="s">
        <v>32</v>
      </c>
      <c r="H392" s="14" t="s">
        <v>1155</v>
      </c>
      <c r="I392" s="14" t="s">
        <v>1154</v>
      </c>
      <c r="J392" s="11" t="s">
        <v>1153</v>
      </c>
    </row>
    <row r="393" spans="1:10" ht="114" customHeight="1">
      <c r="A393" s="8">
        <v>66</v>
      </c>
      <c r="B393" s="5" t="s">
        <v>199</v>
      </c>
      <c r="C393" s="12">
        <v>25550</v>
      </c>
      <c r="D393" s="12"/>
      <c r="E393" s="12"/>
      <c r="F393" s="12"/>
      <c r="G393" s="14" t="s">
        <v>227</v>
      </c>
      <c r="H393" s="14" t="s">
        <v>220</v>
      </c>
      <c r="I393" s="14" t="s">
        <v>221</v>
      </c>
      <c r="J393" s="11" t="s">
        <v>222</v>
      </c>
    </row>
    <row r="394" spans="1:10" ht="113.25" customHeight="1">
      <c r="A394" s="10">
        <v>67</v>
      </c>
      <c r="B394" s="7" t="s">
        <v>200</v>
      </c>
      <c r="C394" s="20"/>
      <c r="D394" s="20"/>
      <c r="E394" s="20"/>
      <c r="F394" s="20">
        <v>33879</v>
      </c>
      <c r="G394" s="14" t="s">
        <v>810</v>
      </c>
      <c r="H394" s="14" t="s">
        <v>811</v>
      </c>
      <c r="I394" s="14" t="s">
        <v>812</v>
      </c>
      <c r="J394" s="11" t="s">
        <v>813</v>
      </c>
    </row>
    <row r="395" spans="1:10" ht="81.75" customHeight="1">
      <c r="A395" s="10">
        <v>67</v>
      </c>
      <c r="B395" s="7" t="s">
        <v>200</v>
      </c>
      <c r="C395" s="20"/>
      <c r="D395" s="20"/>
      <c r="E395" s="20"/>
      <c r="F395" s="20">
        <v>15024</v>
      </c>
      <c r="G395" s="14" t="s">
        <v>806</v>
      </c>
      <c r="H395" s="14" t="s">
        <v>807</v>
      </c>
      <c r="I395" s="14" t="s">
        <v>808</v>
      </c>
      <c r="J395" s="11" t="s">
        <v>809</v>
      </c>
    </row>
    <row r="396" spans="1:10" s="36" customFormat="1" ht="38.25" customHeight="1">
      <c r="A396" s="8">
        <v>68</v>
      </c>
      <c r="B396" s="5" t="s">
        <v>1346</v>
      </c>
      <c r="C396" s="35"/>
      <c r="D396" s="35"/>
      <c r="E396" s="35"/>
      <c r="F396" s="35"/>
      <c r="G396" s="23"/>
      <c r="H396" s="23"/>
      <c r="I396" s="23"/>
      <c r="J396" s="29"/>
    </row>
    <row r="397" spans="1:10" ht="137.25" customHeight="1">
      <c r="A397" s="10">
        <v>69</v>
      </c>
      <c r="B397" s="7" t="s">
        <v>1347</v>
      </c>
      <c r="C397" s="20"/>
      <c r="D397" s="20"/>
      <c r="E397" s="20"/>
      <c r="F397" s="20">
        <v>8000</v>
      </c>
      <c r="G397" s="14" t="s">
        <v>667</v>
      </c>
      <c r="H397" s="14" t="s">
        <v>1054</v>
      </c>
      <c r="I397" s="14" t="s">
        <v>665</v>
      </c>
      <c r="J397" s="11" t="s">
        <v>664</v>
      </c>
    </row>
    <row r="398" spans="1:10" ht="129" customHeight="1">
      <c r="A398" s="10">
        <v>69</v>
      </c>
      <c r="B398" s="7" t="s">
        <v>1347</v>
      </c>
      <c r="C398" s="20">
        <v>7303</v>
      </c>
      <c r="D398" s="20"/>
      <c r="E398" s="20"/>
      <c r="F398" s="20">
        <v>12006</v>
      </c>
      <c r="G398" s="14" t="s">
        <v>77</v>
      </c>
      <c r="H398" s="14" t="s">
        <v>80</v>
      </c>
      <c r="I398" s="14" t="s">
        <v>79</v>
      </c>
      <c r="J398" s="11" t="s">
        <v>78</v>
      </c>
    </row>
    <row r="399" spans="1:10" ht="126" customHeight="1">
      <c r="A399" s="10">
        <v>69</v>
      </c>
      <c r="B399" s="7" t="s">
        <v>1347</v>
      </c>
      <c r="C399" s="20">
        <v>25308</v>
      </c>
      <c r="D399" s="20"/>
      <c r="E399" s="20"/>
      <c r="F399" s="20"/>
      <c r="G399" s="14" t="s">
        <v>40</v>
      </c>
      <c r="H399" s="14" t="s">
        <v>41</v>
      </c>
      <c r="I399" s="14" t="s">
        <v>42</v>
      </c>
      <c r="J399" s="11" t="s">
        <v>43</v>
      </c>
    </row>
    <row r="400" spans="1:10" ht="87.75" customHeight="1">
      <c r="A400" s="10">
        <v>69</v>
      </c>
      <c r="B400" s="7" t="s">
        <v>1347</v>
      </c>
      <c r="C400" s="20">
        <v>6066</v>
      </c>
      <c r="D400" s="20"/>
      <c r="E400" s="20"/>
      <c r="F400" s="20"/>
      <c r="G400" s="14" t="s">
        <v>462</v>
      </c>
      <c r="H400" s="14" t="s">
        <v>463</v>
      </c>
      <c r="I400" s="14" t="s">
        <v>461</v>
      </c>
      <c r="J400" s="11" t="s">
        <v>464</v>
      </c>
    </row>
    <row r="401" spans="1:10" ht="193.5" customHeight="1">
      <c r="A401" s="10">
        <v>69</v>
      </c>
      <c r="B401" s="7" t="s">
        <v>1347</v>
      </c>
      <c r="C401" s="20">
        <v>66269</v>
      </c>
      <c r="D401" s="20"/>
      <c r="E401" s="20"/>
      <c r="F401" s="20"/>
      <c r="G401" s="23" t="s">
        <v>768</v>
      </c>
      <c r="H401" s="23" t="s">
        <v>767</v>
      </c>
      <c r="I401" s="23" t="s">
        <v>766</v>
      </c>
      <c r="J401" s="29" t="s">
        <v>765</v>
      </c>
    </row>
    <row r="402" spans="1:10" ht="214.5" customHeight="1">
      <c r="A402" s="10">
        <v>69</v>
      </c>
      <c r="B402" s="7" t="s">
        <v>1347</v>
      </c>
      <c r="C402" s="20">
        <v>80420</v>
      </c>
      <c r="D402" s="20"/>
      <c r="E402" s="20"/>
      <c r="F402" s="20"/>
      <c r="G402" s="23" t="s">
        <v>45</v>
      </c>
      <c r="H402" s="23" t="s">
        <v>392</v>
      </c>
      <c r="I402" s="23" t="s">
        <v>769</v>
      </c>
      <c r="J402" s="29" t="s">
        <v>46</v>
      </c>
    </row>
    <row r="403" spans="1:10" ht="174.75" customHeight="1">
      <c r="A403" s="10">
        <v>69</v>
      </c>
      <c r="B403" s="7" t="s">
        <v>1347</v>
      </c>
      <c r="C403" s="20">
        <v>87998</v>
      </c>
      <c r="D403" s="20"/>
      <c r="E403" s="20"/>
      <c r="F403" s="20"/>
      <c r="G403" s="23" t="s">
        <v>1025</v>
      </c>
      <c r="H403" s="23" t="s">
        <v>48</v>
      </c>
      <c r="I403" s="23" t="s">
        <v>47</v>
      </c>
      <c r="J403" s="29" t="s">
        <v>1026</v>
      </c>
    </row>
    <row r="404" spans="1:10" ht="174.75" customHeight="1">
      <c r="A404" s="10">
        <v>69</v>
      </c>
      <c r="B404" s="7" t="s">
        <v>1347</v>
      </c>
      <c r="C404" s="20">
        <v>130079</v>
      </c>
      <c r="D404" s="20"/>
      <c r="E404" s="20"/>
      <c r="F404" s="20"/>
      <c r="G404" s="23" t="s">
        <v>1027</v>
      </c>
      <c r="H404" s="23" t="s">
        <v>1030</v>
      </c>
      <c r="I404" s="23" t="s">
        <v>1029</v>
      </c>
      <c r="J404" s="29" t="s">
        <v>1028</v>
      </c>
    </row>
    <row r="405" spans="1:10" ht="144" customHeight="1">
      <c r="A405" s="10">
        <v>69</v>
      </c>
      <c r="B405" s="7" t="s">
        <v>1347</v>
      </c>
      <c r="C405" s="20">
        <v>7625</v>
      </c>
      <c r="D405" s="20"/>
      <c r="E405" s="20"/>
      <c r="F405" s="20">
        <v>3518</v>
      </c>
      <c r="G405" s="23" t="s">
        <v>1031</v>
      </c>
      <c r="H405" s="23" t="s">
        <v>1033</v>
      </c>
      <c r="I405" s="23" t="s">
        <v>1032</v>
      </c>
      <c r="J405" s="29" t="s">
        <v>1034</v>
      </c>
    </row>
    <row r="406" spans="1:10" ht="140.25" customHeight="1">
      <c r="A406" s="10">
        <v>69</v>
      </c>
      <c r="B406" s="7" t="s">
        <v>1347</v>
      </c>
      <c r="C406" s="20">
        <v>3600</v>
      </c>
      <c r="D406" s="20"/>
      <c r="E406" s="20"/>
      <c r="F406" s="20"/>
      <c r="G406" s="23" t="s">
        <v>1173</v>
      </c>
      <c r="H406" s="23" t="s">
        <v>1138</v>
      </c>
      <c r="I406" s="23" t="s">
        <v>1172</v>
      </c>
      <c r="J406" s="29" t="s">
        <v>1174</v>
      </c>
    </row>
    <row r="407" spans="1:10" ht="138.75" customHeight="1">
      <c r="A407" s="8">
        <v>70</v>
      </c>
      <c r="B407" s="5" t="s">
        <v>1348</v>
      </c>
      <c r="C407" s="12"/>
      <c r="D407" s="12"/>
      <c r="E407" s="12"/>
      <c r="F407" s="12">
        <v>3600</v>
      </c>
      <c r="G407" s="14" t="s">
        <v>788</v>
      </c>
      <c r="H407" s="14" t="s">
        <v>1055</v>
      </c>
      <c r="I407" s="14" t="s">
        <v>789</v>
      </c>
      <c r="J407" s="11" t="s">
        <v>1053</v>
      </c>
    </row>
    <row r="408" spans="1:10" ht="114" customHeight="1">
      <c r="A408" s="8">
        <v>70</v>
      </c>
      <c r="B408" s="5" t="s">
        <v>1348</v>
      </c>
      <c r="C408" s="12"/>
      <c r="D408" s="12"/>
      <c r="E408" s="12"/>
      <c r="F408" s="12">
        <v>9084</v>
      </c>
      <c r="G408" s="14" t="s">
        <v>574</v>
      </c>
      <c r="H408" s="14" t="s">
        <v>360</v>
      </c>
      <c r="I408" s="14" t="s">
        <v>359</v>
      </c>
      <c r="J408" s="11" t="s">
        <v>358</v>
      </c>
    </row>
    <row r="409" spans="1:10" ht="100.5" customHeight="1">
      <c r="A409" s="8">
        <v>70</v>
      </c>
      <c r="B409" s="5" t="s">
        <v>1348</v>
      </c>
      <c r="C409" s="12"/>
      <c r="D409" s="12"/>
      <c r="E409" s="12"/>
      <c r="F409" s="12">
        <v>19000</v>
      </c>
      <c r="G409" s="14" t="s">
        <v>578</v>
      </c>
      <c r="H409" s="14" t="s">
        <v>575</v>
      </c>
      <c r="I409" s="14" t="s">
        <v>576</v>
      </c>
      <c r="J409" s="11" t="s">
        <v>577</v>
      </c>
    </row>
    <row r="410" spans="1:10" ht="113.25" customHeight="1">
      <c r="A410" s="8">
        <v>70</v>
      </c>
      <c r="B410" s="5" t="s">
        <v>1348</v>
      </c>
      <c r="C410" s="12">
        <v>5000</v>
      </c>
      <c r="D410" s="12"/>
      <c r="E410" s="12"/>
      <c r="F410" s="12"/>
      <c r="G410" s="14" t="s">
        <v>1490</v>
      </c>
      <c r="H410" s="14" t="s">
        <v>1493</v>
      </c>
      <c r="I410" s="14" t="s">
        <v>1491</v>
      </c>
      <c r="J410" s="11" t="s">
        <v>1492</v>
      </c>
    </row>
    <row r="411" spans="1:10" ht="74.25" customHeight="1">
      <c r="A411" s="8">
        <v>70</v>
      </c>
      <c r="B411" s="5" t="s">
        <v>1348</v>
      </c>
      <c r="C411" s="12">
        <v>14060</v>
      </c>
      <c r="D411" s="12"/>
      <c r="E411" s="12"/>
      <c r="F411" s="12"/>
      <c r="G411" s="14" t="s">
        <v>150</v>
      </c>
      <c r="H411" s="14" t="s">
        <v>148</v>
      </c>
      <c r="I411" s="14" t="s">
        <v>151</v>
      </c>
      <c r="J411" s="11" t="s">
        <v>149</v>
      </c>
    </row>
    <row r="412" spans="1:10" ht="81" customHeight="1">
      <c r="A412" s="8">
        <v>70</v>
      </c>
      <c r="B412" s="5" t="s">
        <v>1348</v>
      </c>
      <c r="C412" s="12"/>
      <c r="D412" s="12"/>
      <c r="E412" s="12"/>
      <c r="F412" s="12">
        <v>4000</v>
      </c>
      <c r="G412" s="14" t="s">
        <v>999</v>
      </c>
      <c r="H412" s="14" t="s">
        <v>152</v>
      </c>
      <c r="I412" s="14" t="s">
        <v>153</v>
      </c>
      <c r="J412" s="11" t="s">
        <v>154</v>
      </c>
    </row>
    <row r="413" spans="1:10" ht="74.25" customHeight="1">
      <c r="A413" s="8">
        <v>70</v>
      </c>
      <c r="B413" s="5" t="s">
        <v>1348</v>
      </c>
      <c r="C413" s="12">
        <v>7360</v>
      </c>
      <c r="D413" s="12"/>
      <c r="E413" s="12"/>
      <c r="F413" s="12"/>
      <c r="G413" s="14" t="s">
        <v>250</v>
      </c>
      <c r="H413" s="14" t="s">
        <v>251</v>
      </c>
      <c r="I413" s="14" t="s">
        <v>799</v>
      </c>
      <c r="J413" s="11" t="s">
        <v>252</v>
      </c>
    </row>
    <row r="414" spans="1:10" s="36" customFormat="1" ht="102.75" customHeight="1">
      <c r="A414" s="41">
        <v>70</v>
      </c>
      <c r="B414" s="42" t="s">
        <v>1348</v>
      </c>
      <c r="C414" s="35">
        <v>5519</v>
      </c>
      <c r="D414" s="35"/>
      <c r="E414" s="35"/>
      <c r="F414" s="35"/>
      <c r="G414" s="23" t="s">
        <v>139</v>
      </c>
      <c r="H414" s="23" t="s">
        <v>140</v>
      </c>
      <c r="I414" s="23" t="s">
        <v>141</v>
      </c>
      <c r="J414" s="29" t="s">
        <v>142</v>
      </c>
    </row>
    <row r="415" spans="1:10" ht="71.25" customHeight="1">
      <c r="A415" s="10">
        <v>71</v>
      </c>
      <c r="B415" s="7" t="s">
        <v>1349</v>
      </c>
      <c r="C415" s="20"/>
      <c r="D415" s="20"/>
      <c r="E415" s="20"/>
      <c r="F415" s="20">
        <v>10152</v>
      </c>
      <c r="G415" s="14" t="s">
        <v>777</v>
      </c>
      <c r="H415" s="14" t="s">
        <v>775</v>
      </c>
      <c r="I415" s="14" t="s">
        <v>776</v>
      </c>
      <c r="J415" s="11" t="s">
        <v>778</v>
      </c>
    </row>
    <row r="416" spans="1:10" ht="83.25" customHeight="1">
      <c r="A416" s="10">
        <v>71</v>
      </c>
      <c r="B416" s="7" t="s">
        <v>1349</v>
      </c>
      <c r="C416" s="20">
        <v>10000</v>
      </c>
      <c r="D416" s="20"/>
      <c r="E416" s="20"/>
      <c r="F416" s="20">
        <v>10215</v>
      </c>
      <c r="G416" s="14" t="s">
        <v>1305</v>
      </c>
      <c r="H416" s="14" t="s">
        <v>1308</v>
      </c>
      <c r="I416" s="14" t="s">
        <v>1307</v>
      </c>
      <c r="J416" s="11" t="s">
        <v>1306</v>
      </c>
    </row>
    <row r="417" spans="1:10" ht="93.75" customHeight="1">
      <c r="A417" s="10">
        <v>71</v>
      </c>
      <c r="B417" s="7" t="s">
        <v>1349</v>
      </c>
      <c r="C417" s="20"/>
      <c r="D417" s="20"/>
      <c r="E417" s="20"/>
      <c r="F417" s="20">
        <v>7040</v>
      </c>
      <c r="G417" s="23" t="s">
        <v>1301</v>
      </c>
      <c r="H417" s="23" t="s">
        <v>1304</v>
      </c>
      <c r="I417" s="23" t="s">
        <v>1303</v>
      </c>
      <c r="J417" s="29" t="s">
        <v>1302</v>
      </c>
    </row>
    <row r="418" spans="1:10" ht="83.25" customHeight="1">
      <c r="A418" s="10">
        <v>71</v>
      </c>
      <c r="B418" s="7" t="s">
        <v>1349</v>
      </c>
      <c r="C418" s="20"/>
      <c r="D418" s="20"/>
      <c r="E418" s="20"/>
      <c r="F418" s="20">
        <v>40500</v>
      </c>
      <c r="G418" s="23" t="s">
        <v>1483</v>
      </c>
      <c r="H418" s="23" t="s">
        <v>1485</v>
      </c>
      <c r="I418" s="23" t="s">
        <v>1484</v>
      </c>
      <c r="J418" s="29" t="s">
        <v>1486</v>
      </c>
    </row>
    <row r="419" spans="1:10" ht="83.25" customHeight="1">
      <c r="A419" s="10">
        <v>71</v>
      </c>
      <c r="B419" s="7" t="s">
        <v>1349</v>
      </c>
      <c r="C419" s="20"/>
      <c r="D419" s="20"/>
      <c r="E419" s="20"/>
      <c r="F419" s="20">
        <v>40500</v>
      </c>
      <c r="G419" s="23" t="s">
        <v>230</v>
      </c>
      <c r="H419" s="23" t="s">
        <v>229</v>
      </c>
      <c r="I419" s="23" t="s">
        <v>228</v>
      </c>
      <c r="J419" s="29" t="s">
        <v>231</v>
      </c>
    </row>
    <row r="420" spans="1:10" ht="93.75" customHeight="1">
      <c r="A420" s="10">
        <v>71</v>
      </c>
      <c r="B420" s="7" t="s">
        <v>1349</v>
      </c>
      <c r="C420" s="20"/>
      <c r="D420" s="20"/>
      <c r="E420" s="20"/>
      <c r="F420" s="20">
        <v>13019</v>
      </c>
      <c r="G420" s="23" t="s">
        <v>790</v>
      </c>
      <c r="H420" s="23" t="s">
        <v>791</v>
      </c>
      <c r="I420" s="23" t="s">
        <v>792</v>
      </c>
      <c r="J420" s="29" t="s">
        <v>793</v>
      </c>
    </row>
    <row r="421" spans="1:10" ht="83.25" customHeight="1">
      <c r="A421" s="10">
        <v>71</v>
      </c>
      <c r="B421" s="7" t="s">
        <v>1349</v>
      </c>
      <c r="C421" s="20"/>
      <c r="D421" s="20"/>
      <c r="E421" s="20"/>
      <c r="F421" s="20">
        <v>7170</v>
      </c>
      <c r="G421" s="23" t="s">
        <v>58</v>
      </c>
      <c r="H421" s="23" t="s">
        <v>59</v>
      </c>
      <c r="I421" s="23" t="s">
        <v>60</v>
      </c>
      <c r="J421" s="29" t="s">
        <v>61</v>
      </c>
    </row>
    <row r="422" spans="1:10" ht="107.25" customHeight="1">
      <c r="A422" s="10">
        <v>71</v>
      </c>
      <c r="B422" s="7" t="s">
        <v>1349</v>
      </c>
      <c r="C422" s="20"/>
      <c r="D422" s="20"/>
      <c r="E422" s="20"/>
      <c r="F422" s="20">
        <v>23621</v>
      </c>
      <c r="G422" s="23" t="s">
        <v>62</v>
      </c>
      <c r="H422" s="23" t="s">
        <v>63</v>
      </c>
      <c r="I422" s="23" t="s">
        <v>64</v>
      </c>
      <c r="J422" s="29" t="s">
        <v>65</v>
      </c>
    </row>
    <row r="423" spans="1:10" ht="80.25" customHeight="1">
      <c r="A423" s="8">
        <v>72</v>
      </c>
      <c r="B423" s="5" t="s">
        <v>1350</v>
      </c>
      <c r="C423" s="12"/>
      <c r="D423" s="12"/>
      <c r="E423" s="12"/>
      <c r="F423" s="12">
        <v>19237</v>
      </c>
      <c r="G423" s="14" t="s">
        <v>1043</v>
      </c>
      <c r="H423" s="14" t="s">
        <v>1044</v>
      </c>
      <c r="I423" s="14" t="s">
        <v>1045</v>
      </c>
      <c r="J423" s="11" t="s">
        <v>1046</v>
      </c>
    </row>
    <row r="424" spans="1:10" ht="168.75" customHeight="1">
      <c r="A424" s="8">
        <v>72</v>
      </c>
      <c r="B424" s="5" t="s">
        <v>1350</v>
      </c>
      <c r="C424" s="12">
        <v>831</v>
      </c>
      <c r="D424" s="12"/>
      <c r="E424" s="12"/>
      <c r="F424" s="12">
        <v>15613</v>
      </c>
      <c r="G424" s="14" t="s">
        <v>1494</v>
      </c>
      <c r="H424" s="14" t="s">
        <v>547</v>
      </c>
      <c r="I424" s="14" t="s">
        <v>546</v>
      </c>
      <c r="J424" s="11" t="s">
        <v>548</v>
      </c>
    </row>
    <row r="425" spans="1:10" ht="152.25" customHeight="1">
      <c r="A425" s="8">
        <v>72</v>
      </c>
      <c r="B425" s="5" t="s">
        <v>1350</v>
      </c>
      <c r="C425" s="12">
        <v>7850</v>
      </c>
      <c r="D425" s="12"/>
      <c r="E425" s="12"/>
      <c r="F425" s="12"/>
      <c r="G425" s="14" t="s">
        <v>549</v>
      </c>
      <c r="H425" s="14" t="s">
        <v>551</v>
      </c>
      <c r="I425" s="14" t="s">
        <v>550</v>
      </c>
      <c r="J425" s="11" t="s">
        <v>695</v>
      </c>
    </row>
    <row r="426" spans="1:10" ht="79.5" customHeight="1">
      <c r="A426" s="8">
        <v>72</v>
      </c>
      <c r="B426" s="5" t="s">
        <v>1350</v>
      </c>
      <c r="C426" s="12">
        <v>4816</v>
      </c>
      <c r="D426" s="12"/>
      <c r="E426" s="12"/>
      <c r="F426" s="12"/>
      <c r="G426" s="14" t="s">
        <v>552</v>
      </c>
      <c r="H426" s="14" t="s">
        <v>554</v>
      </c>
      <c r="I426" s="14" t="s">
        <v>797</v>
      </c>
      <c r="J426" s="11" t="s">
        <v>553</v>
      </c>
    </row>
    <row r="427" spans="1:10" ht="79.5" customHeight="1">
      <c r="A427" s="8">
        <v>72</v>
      </c>
      <c r="B427" s="5" t="s">
        <v>1350</v>
      </c>
      <c r="C427" s="12">
        <v>2687</v>
      </c>
      <c r="D427" s="12"/>
      <c r="E427" s="12"/>
      <c r="F427" s="12"/>
      <c r="G427" s="14" t="s">
        <v>156</v>
      </c>
      <c r="H427" s="14" t="s">
        <v>158</v>
      </c>
      <c r="I427" s="14" t="s">
        <v>155</v>
      </c>
      <c r="J427" s="11" t="s">
        <v>157</v>
      </c>
    </row>
    <row r="428" spans="1:10" ht="79.5" customHeight="1">
      <c r="A428" s="8">
        <v>72</v>
      </c>
      <c r="B428" s="5" t="s">
        <v>1350</v>
      </c>
      <c r="C428" s="12"/>
      <c r="D428" s="12"/>
      <c r="E428" s="12"/>
      <c r="F428" s="12">
        <v>8153</v>
      </c>
      <c r="G428" s="14" t="s">
        <v>794</v>
      </c>
      <c r="H428" s="14" t="s">
        <v>795</v>
      </c>
      <c r="I428" s="14" t="s">
        <v>798</v>
      </c>
      <c r="J428" s="11" t="s">
        <v>796</v>
      </c>
    </row>
    <row r="429" spans="1:10" ht="89.25" customHeight="1">
      <c r="A429" s="8">
        <v>72</v>
      </c>
      <c r="B429" s="5" t="s">
        <v>1350</v>
      </c>
      <c r="C429" s="12"/>
      <c r="D429" s="12"/>
      <c r="E429" s="12"/>
      <c r="F429" s="12">
        <v>21021</v>
      </c>
      <c r="G429" s="23" t="s">
        <v>907</v>
      </c>
      <c r="H429" s="23" t="s">
        <v>908</v>
      </c>
      <c r="I429" s="23" t="s">
        <v>909</v>
      </c>
      <c r="J429" s="29" t="s">
        <v>910</v>
      </c>
    </row>
    <row r="430" spans="1:10" ht="81.75" customHeight="1">
      <c r="A430" s="8">
        <v>72</v>
      </c>
      <c r="B430" s="5" t="s">
        <v>1350</v>
      </c>
      <c r="C430" s="12">
        <v>6177</v>
      </c>
      <c r="D430" s="12"/>
      <c r="E430" s="12"/>
      <c r="F430" s="12"/>
      <c r="G430" s="23" t="s">
        <v>920</v>
      </c>
      <c r="H430" s="23" t="s">
        <v>923</v>
      </c>
      <c r="I430" s="23" t="s">
        <v>922</v>
      </c>
      <c r="J430" s="29" t="s">
        <v>921</v>
      </c>
    </row>
    <row r="431" spans="1:10" ht="81.75" customHeight="1">
      <c r="A431" s="8">
        <v>72</v>
      </c>
      <c r="B431" s="5" t="s">
        <v>1350</v>
      </c>
      <c r="C431" s="12">
        <v>3156</v>
      </c>
      <c r="D431" s="12"/>
      <c r="E431" s="12"/>
      <c r="F431" s="12"/>
      <c r="G431" s="23" t="s">
        <v>431</v>
      </c>
      <c r="H431" s="23" t="s">
        <v>432</v>
      </c>
      <c r="I431" s="23" t="s">
        <v>433</v>
      </c>
      <c r="J431" s="29" t="s">
        <v>434</v>
      </c>
    </row>
    <row r="432" spans="1:10" ht="33">
      <c r="A432" s="10">
        <v>73</v>
      </c>
      <c r="B432" s="7" t="s">
        <v>1351</v>
      </c>
      <c r="C432" s="20"/>
      <c r="D432" s="20"/>
      <c r="E432" s="20"/>
      <c r="F432" s="20"/>
      <c r="G432" s="14"/>
      <c r="H432" s="14"/>
      <c r="I432" s="14"/>
      <c r="J432" s="11"/>
    </row>
    <row r="433" spans="1:10" ht="33">
      <c r="A433" s="8">
        <v>74</v>
      </c>
      <c r="B433" s="5" t="s">
        <v>1352</v>
      </c>
      <c r="C433" s="12"/>
      <c r="D433" s="12"/>
      <c r="E433" s="12"/>
      <c r="F433" s="12"/>
      <c r="G433" s="14"/>
      <c r="H433" s="14"/>
      <c r="I433" s="14"/>
      <c r="J433" s="11"/>
    </row>
    <row r="434" spans="1:10" ht="16.5">
      <c r="A434" s="10">
        <v>75</v>
      </c>
      <c r="B434" s="7" t="s">
        <v>1353</v>
      </c>
      <c r="C434" s="20"/>
      <c r="D434" s="20"/>
      <c r="E434" s="20"/>
      <c r="F434" s="20"/>
      <c r="G434" s="14"/>
      <c r="H434" s="14"/>
      <c r="I434" s="14"/>
      <c r="J434" s="11"/>
    </row>
    <row r="435" spans="1:10" ht="16.5">
      <c r="A435" s="8">
        <v>76</v>
      </c>
      <c r="B435" s="5" t="s">
        <v>1354</v>
      </c>
      <c r="C435" s="12"/>
      <c r="D435" s="12"/>
      <c r="E435" s="12"/>
      <c r="F435" s="12"/>
      <c r="G435" s="14"/>
      <c r="H435" s="14"/>
      <c r="I435" s="14"/>
      <c r="J435" s="11"/>
    </row>
    <row r="436" spans="1:10" ht="16.5">
      <c r="A436" s="10"/>
      <c r="B436" s="38" t="s">
        <v>1197</v>
      </c>
      <c r="C436" s="3">
        <f>SUM(C333:C435)</f>
        <v>658614</v>
      </c>
      <c r="D436" s="3">
        <f>SUM(D333:D435)</f>
        <v>0</v>
      </c>
      <c r="E436" s="3">
        <f>SUM(E333:E435)</f>
        <v>0</v>
      </c>
      <c r="F436" s="3">
        <f>SUM(F333:F435)</f>
        <v>629443</v>
      </c>
      <c r="G436" s="14"/>
      <c r="H436" s="14"/>
      <c r="I436" s="14"/>
      <c r="J436" s="11"/>
    </row>
    <row r="437" spans="1:10" ht="16.5">
      <c r="A437" s="10"/>
      <c r="B437" s="39" t="s">
        <v>1196</v>
      </c>
      <c r="C437" s="37">
        <f>C436</f>
        <v>658614</v>
      </c>
      <c r="D437" s="37">
        <f>D436</f>
        <v>0</v>
      </c>
      <c r="E437" s="37">
        <f>E436</f>
        <v>0</v>
      </c>
      <c r="F437" s="37">
        <f>F436</f>
        <v>629443</v>
      </c>
      <c r="G437" s="14"/>
      <c r="H437" s="14"/>
      <c r="I437" s="14"/>
      <c r="J437" s="11"/>
    </row>
    <row r="438" spans="1:10" ht="16.5">
      <c r="A438" s="52" t="s">
        <v>1359</v>
      </c>
      <c r="B438" s="53"/>
      <c r="C438" s="53"/>
      <c r="D438" s="53"/>
      <c r="E438" s="53"/>
      <c r="F438" s="53"/>
      <c r="G438" s="54"/>
      <c r="H438" s="54"/>
      <c r="I438" s="54"/>
      <c r="J438" s="55"/>
    </row>
    <row r="439" spans="1:10" ht="16.5">
      <c r="A439" s="52" t="s">
        <v>1360</v>
      </c>
      <c r="B439" s="53"/>
      <c r="C439" s="53"/>
      <c r="D439" s="53"/>
      <c r="E439" s="53"/>
      <c r="F439" s="53"/>
      <c r="G439" s="54"/>
      <c r="H439" s="54"/>
      <c r="I439" s="54"/>
      <c r="J439" s="55"/>
    </row>
    <row r="440" spans="1:10" ht="16.5">
      <c r="A440" s="52" t="s">
        <v>1361</v>
      </c>
      <c r="B440" s="53"/>
      <c r="C440" s="53"/>
      <c r="D440" s="53"/>
      <c r="E440" s="53"/>
      <c r="F440" s="53"/>
      <c r="G440" s="54"/>
      <c r="H440" s="54"/>
      <c r="I440" s="54"/>
      <c r="J440" s="55"/>
    </row>
    <row r="441" spans="1:10" s="4" customFormat="1" ht="66">
      <c r="A441" s="33" t="s">
        <v>1336</v>
      </c>
      <c r="B441" s="32" t="s">
        <v>1337</v>
      </c>
      <c r="C441" s="19" t="s">
        <v>22</v>
      </c>
      <c r="D441" s="19" t="s">
        <v>23</v>
      </c>
      <c r="E441" s="19" t="s">
        <v>1184</v>
      </c>
      <c r="F441" s="19" t="s">
        <v>1185</v>
      </c>
      <c r="G441" s="1" t="s">
        <v>1186</v>
      </c>
      <c r="H441" s="1" t="s">
        <v>1187</v>
      </c>
      <c r="I441" s="1" t="s">
        <v>1188</v>
      </c>
      <c r="J441" s="2" t="s">
        <v>1189</v>
      </c>
    </row>
    <row r="442" spans="1:10" ht="49.5">
      <c r="A442" s="8">
        <v>77</v>
      </c>
      <c r="B442" s="5" t="s">
        <v>1569</v>
      </c>
      <c r="C442" s="12"/>
      <c r="D442" s="12"/>
      <c r="E442" s="12"/>
      <c r="F442" s="12"/>
      <c r="G442" s="14"/>
      <c r="H442" s="14"/>
      <c r="I442" s="14"/>
      <c r="J442" s="11"/>
    </row>
    <row r="443" spans="1:10" ht="16.5">
      <c r="A443" s="10"/>
      <c r="B443" s="38" t="s">
        <v>1152</v>
      </c>
      <c r="C443" s="3">
        <f>SUM(C442)</f>
        <v>0</v>
      </c>
      <c r="D443" s="3">
        <f>SUM(D442)</f>
        <v>0</v>
      </c>
      <c r="E443" s="3">
        <f>SUM(E442)</f>
        <v>0</v>
      </c>
      <c r="F443" s="3">
        <f>SUM(F442)</f>
        <v>0</v>
      </c>
      <c r="G443" s="14"/>
      <c r="H443" s="14"/>
      <c r="I443" s="14"/>
      <c r="J443" s="11"/>
    </row>
    <row r="444" spans="1:10" ht="16.5">
      <c r="A444" s="10"/>
      <c r="B444" s="39" t="s">
        <v>1204</v>
      </c>
      <c r="C444" s="37">
        <f>C443</f>
        <v>0</v>
      </c>
      <c r="D444" s="37">
        <f>D443</f>
        <v>0</v>
      </c>
      <c r="E444" s="37">
        <f>E443</f>
        <v>0</v>
      </c>
      <c r="F444" s="37">
        <f>F443</f>
        <v>0</v>
      </c>
      <c r="G444" s="14"/>
      <c r="H444" s="14"/>
      <c r="I444" s="14"/>
      <c r="J444" s="11"/>
    </row>
    <row r="445" spans="1:10" ht="16.5">
      <c r="A445" s="52" t="s">
        <v>1362</v>
      </c>
      <c r="B445" s="53"/>
      <c r="C445" s="53"/>
      <c r="D445" s="53"/>
      <c r="E445" s="53"/>
      <c r="F445" s="53"/>
      <c r="G445" s="54"/>
      <c r="H445" s="54"/>
      <c r="I445" s="54"/>
      <c r="J445" s="55"/>
    </row>
    <row r="446" spans="1:10" ht="16.5">
      <c r="A446" s="52" t="s">
        <v>1363</v>
      </c>
      <c r="B446" s="53"/>
      <c r="C446" s="53"/>
      <c r="D446" s="53"/>
      <c r="E446" s="53"/>
      <c r="F446" s="53"/>
      <c r="G446" s="54"/>
      <c r="H446" s="54"/>
      <c r="I446" s="54"/>
      <c r="J446" s="55"/>
    </row>
    <row r="447" spans="1:10" s="4" customFormat="1" ht="66">
      <c r="A447" s="33" t="s">
        <v>1336</v>
      </c>
      <c r="B447" s="32" t="s">
        <v>1337</v>
      </c>
      <c r="C447" s="19" t="s">
        <v>22</v>
      </c>
      <c r="D447" s="19" t="s">
        <v>23</v>
      </c>
      <c r="E447" s="19" t="s">
        <v>1184</v>
      </c>
      <c r="F447" s="19" t="s">
        <v>1185</v>
      </c>
      <c r="G447" s="1" t="s">
        <v>1186</v>
      </c>
      <c r="H447" s="1" t="s">
        <v>1187</v>
      </c>
      <c r="I447" s="1" t="s">
        <v>1188</v>
      </c>
      <c r="J447" s="2" t="s">
        <v>1189</v>
      </c>
    </row>
    <row r="448" spans="1:10" ht="68.25" customHeight="1">
      <c r="A448" s="8">
        <v>78</v>
      </c>
      <c r="B448" s="5" t="s">
        <v>383</v>
      </c>
      <c r="C448" s="12">
        <v>8000</v>
      </c>
      <c r="D448" s="12"/>
      <c r="E448" s="12"/>
      <c r="F448" s="12"/>
      <c r="G448" s="14" t="s">
        <v>121</v>
      </c>
      <c r="H448" s="14" t="s">
        <v>1084</v>
      </c>
      <c r="I448" s="14" t="s">
        <v>1085</v>
      </c>
      <c r="J448" s="11" t="s">
        <v>1578</v>
      </c>
    </row>
    <row r="449" spans="1:10" ht="68.25" customHeight="1">
      <c r="A449" s="8">
        <v>78</v>
      </c>
      <c r="B449" s="5" t="s">
        <v>383</v>
      </c>
      <c r="C449" s="12">
        <v>2000</v>
      </c>
      <c r="D449" s="12"/>
      <c r="E449" s="12"/>
      <c r="F449" s="12">
        <v>6000</v>
      </c>
      <c r="G449" s="14" t="s">
        <v>580</v>
      </c>
      <c r="H449" s="14" t="s">
        <v>1438</v>
      </c>
      <c r="I449" s="14" t="s">
        <v>1439</v>
      </c>
      <c r="J449" s="11" t="s">
        <v>1578</v>
      </c>
    </row>
    <row r="450" spans="1:10" ht="126.75" customHeight="1">
      <c r="A450" s="10">
        <v>79</v>
      </c>
      <c r="B450" s="7" t="s">
        <v>1364</v>
      </c>
      <c r="C450" s="20">
        <v>8010</v>
      </c>
      <c r="D450" s="20"/>
      <c r="E450" s="20"/>
      <c r="F450" s="20">
        <v>10200</v>
      </c>
      <c r="G450" s="14" t="s">
        <v>990</v>
      </c>
      <c r="H450" s="14" t="s">
        <v>816</v>
      </c>
      <c r="I450" s="14" t="s">
        <v>815</v>
      </c>
      <c r="J450" s="11" t="s">
        <v>814</v>
      </c>
    </row>
    <row r="451" spans="1:10" ht="126.75" customHeight="1">
      <c r="A451" s="10">
        <v>79</v>
      </c>
      <c r="B451" s="7" t="s">
        <v>1364</v>
      </c>
      <c r="C451" s="20">
        <v>16814</v>
      </c>
      <c r="D451" s="20"/>
      <c r="E451" s="20"/>
      <c r="F451" s="20"/>
      <c r="G451" s="14" t="s">
        <v>247</v>
      </c>
      <c r="H451" s="14" t="s">
        <v>816</v>
      </c>
      <c r="I451" s="14" t="s">
        <v>248</v>
      </c>
      <c r="J451" s="11" t="s">
        <v>249</v>
      </c>
    </row>
    <row r="452" spans="1:10" ht="16.5">
      <c r="A452" s="8"/>
      <c r="B452" s="38" t="s">
        <v>1206</v>
      </c>
      <c r="C452" s="3">
        <f>SUM(C448:C451)</f>
        <v>34824</v>
      </c>
      <c r="D452" s="3">
        <f>SUM(D448:D451)</f>
        <v>0</v>
      </c>
      <c r="E452" s="3">
        <f>SUM(E448:E451)</f>
        <v>0</v>
      </c>
      <c r="F452" s="3">
        <f>SUM(F448:F451)</f>
        <v>16200</v>
      </c>
      <c r="G452" s="14"/>
      <c r="H452" s="14"/>
      <c r="I452" s="14"/>
      <c r="J452" s="11"/>
    </row>
    <row r="453" spans="1:10" ht="16.5">
      <c r="A453" s="52" t="s">
        <v>1365</v>
      </c>
      <c r="B453" s="53"/>
      <c r="C453" s="53"/>
      <c r="D453" s="53"/>
      <c r="E453" s="53"/>
      <c r="F453" s="53"/>
      <c r="G453" s="54"/>
      <c r="H453" s="54"/>
      <c r="I453" s="54"/>
      <c r="J453" s="55"/>
    </row>
    <row r="454" spans="1:10" s="4" customFormat="1" ht="66">
      <c r="A454" s="33" t="s">
        <v>1336</v>
      </c>
      <c r="B454" s="32" t="s">
        <v>1337</v>
      </c>
      <c r="C454" s="19" t="s">
        <v>22</v>
      </c>
      <c r="D454" s="19" t="s">
        <v>23</v>
      </c>
      <c r="E454" s="19" t="s">
        <v>1184</v>
      </c>
      <c r="F454" s="19" t="s">
        <v>1185</v>
      </c>
      <c r="G454" s="1" t="s">
        <v>1186</v>
      </c>
      <c r="H454" s="1" t="s">
        <v>1187</v>
      </c>
      <c r="I454" s="1" t="s">
        <v>1188</v>
      </c>
      <c r="J454" s="2" t="s">
        <v>1189</v>
      </c>
    </row>
    <row r="455" spans="1:10" ht="66">
      <c r="A455" s="8">
        <v>80</v>
      </c>
      <c r="B455" s="5" t="s">
        <v>1366</v>
      </c>
      <c r="C455" s="12"/>
      <c r="D455" s="12"/>
      <c r="E455" s="12"/>
      <c r="F455" s="12">
        <v>1100</v>
      </c>
      <c r="G455" s="14" t="s">
        <v>393</v>
      </c>
      <c r="H455" s="14"/>
      <c r="I455" s="14"/>
      <c r="J455" s="11" t="s">
        <v>633</v>
      </c>
    </row>
    <row r="456" spans="1:10" ht="86.25" customHeight="1">
      <c r="A456" s="8">
        <v>80</v>
      </c>
      <c r="B456" s="5" t="s">
        <v>1366</v>
      </c>
      <c r="C456" s="12">
        <v>66376</v>
      </c>
      <c r="D456" s="12"/>
      <c r="E456" s="12"/>
      <c r="F456" s="12">
        <v>20150</v>
      </c>
      <c r="G456" s="14" t="s">
        <v>913</v>
      </c>
      <c r="H456" s="14" t="s">
        <v>482</v>
      </c>
      <c r="I456" s="14" t="s">
        <v>483</v>
      </c>
      <c r="J456" s="11" t="s">
        <v>484</v>
      </c>
    </row>
    <row r="457" spans="1:10" ht="86.25" customHeight="1">
      <c r="A457" s="41">
        <v>80</v>
      </c>
      <c r="B457" s="42" t="s">
        <v>1366</v>
      </c>
      <c r="C457" s="35">
        <v>75081</v>
      </c>
      <c r="D457" s="35"/>
      <c r="E457" s="35"/>
      <c r="F457" s="35"/>
      <c r="G457" s="23" t="s">
        <v>1385</v>
      </c>
      <c r="H457" s="23" t="s">
        <v>912</v>
      </c>
      <c r="I457" s="23" t="s">
        <v>911</v>
      </c>
      <c r="J457" s="29" t="s">
        <v>676</v>
      </c>
    </row>
    <row r="458" spans="1:10" ht="131.25" customHeight="1">
      <c r="A458" s="10">
        <v>81</v>
      </c>
      <c r="B458" s="7" t="s">
        <v>1570</v>
      </c>
      <c r="C458" s="20">
        <v>100000</v>
      </c>
      <c r="D458" s="20"/>
      <c r="E458" s="20"/>
      <c r="F458" s="20">
        <v>15000</v>
      </c>
      <c r="G458" s="23" t="s">
        <v>915</v>
      </c>
      <c r="H458" s="23" t="s">
        <v>1018</v>
      </c>
      <c r="I458" s="23" t="s">
        <v>1019</v>
      </c>
      <c r="J458" s="23" t="s">
        <v>914</v>
      </c>
    </row>
    <row r="459" spans="1:10" ht="16.5">
      <c r="A459" s="10"/>
      <c r="B459" s="38" t="s">
        <v>208</v>
      </c>
      <c r="C459" s="3">
        <f>SUM(C455:C458)</f>
        <v>241457</v>
      </c>
      <c r="D459" s="3">
        <f>SUM(D455:D458)</f>
        <v>0</v>
      </c>
      <c r="E459" s="3">
        <f>SUM(E455:E458)</f>
        <v>0</v>
      </c>
      <c r="F459" s="3">
        <f>SUM(F455:F458)</f>
        <v>36250</v>
      </c>
      <c r="G459" s="14"/>
      <c r="H459" s="14"/>
      <c r="I459" s="14"/>
      <c r="J459" s="11"/>
    </row>
    <row r="460" spans="1:10" ht="16.5">
      <c r="A460" s="10"/>
      <c r="B460" s="39" t="s">
        <v>1205</v>
      </c>
      <c r="C460" s="37">
        <f>C459+C452</f>
        <v>276281</v>
      </c>
      <c r="D460" s="37">
        <f>D459+D452</f>
        <v>0</v>
      </c>
      <c r="E460" s="37">
        <f>E459+E452</f>
        <v>0</v>
      </c>
      <c r="F460" s="37">
        <f>F459+F452</f>
        <v>52450</v>
      </c>
      <c r="G460" s="14"/>
      <c r="H460" s="14"/>
      <c r="I460" s="14"/>
      <c r="J460" s="11"/>
    </row>
    <row r="461" spans="1:10" ht="16.5">
      <c r="A461" s="52" t="s">
        <v>1367</v>
      </c>
      <c r="B461" s="53"/>
      <c r="C461" s="53"/>
      <c r="D461" s="53"/>
      <c r="E461" s="53"/>
      <c r="F461" s="53"/>
      <c r="G461" s="54"/>
      <c r="H461" s="54"/>
      <c r="I461" s="54"/>
      <c r="J461" s="55"/>
    </row>
    <row r="462" spans="1:10" ht="16.5">
      <c r="A462" s="52" t="s">
        <v>1190</v>
      </c>
      <c r="B462" s="53"/>
      <c r="C462" s="53"/>
      <c r="D462" s="53"/>
      <c r="E462" s="53"/>
      <c r="F462" s="53"/>
      <c r="G462" s="54"/>
      <c r="H462" s="54"/>
      <c r="I462" s="54"/>
      <c r="J462" s="55"/>
    </row>
    <row r="463" spans="1:10" s="4" customFormat="1" ht="66">
      <c r="A463" s="33" t="s">
        <v>1336</v>
      </c>
      <c r="B463" s="32" t="s">
        <v>1337</v>
      </c>
      <c r="C463" s="19" t="s">
        <v>22</v>
      </c>
      <c r="D463" s="19" t="s">
        <v>23</v>
      </c>
      <c r="E463" s="19" t="s">
        <v>1184</v>
      </c>
      <c r="F463" s="19" t="s">
        <v>1185</v>
      </c>
      <c r="G463" s="1" t="s">
        <v>1186</v>
      </c>
      <c r="H463" s="1" t="s">
        <v>1187</v>
      </c>
      <c r="I463" s="1" t="s">
        <v>1188</v>
      </c>
      <c r="J463" s="2" t="s">
        <v>1189</v>
      </c>
    </row>
    <row r="464" spans="1:10" ht="33">
      <c r="A464" s="10">
        <v>82</v>
      </c>
      <c r="B464" s="7" t="s">
        <v>1571</v>
      </c>
      <c r="C464" s="20"/>
      <c r="D464" s="20"/>
      <c r="E464" s="20"/>
      <c r="F464" s="20"/>
      <c r="G464" s="14"/>
      <c r="H464" s="14"/>
      <c r="I464" s="14"/>
      <c r="J464" s="11"/>
    </row>
    <row r="465" spans="1:10" s="36" customFormat="1" ht="66">
      <c r="A465" s="41">
        <v>83</v>
      </c>
      <c r="B465" s="42" t="s">
        <v>1572</v>
      </c>
      <c r="C465" s="35"/>
      <c r="D465" s="35"/>
      <c r="E465" s="35"/>
      <c r="F465" s="35"/>
      <c r="G465" s="23"/>
      <c r="H465" s="23"/>
      <c r="I465" s="23"/>
      <c r="J465" s="29"/>
    </row>
    <row r="466" spans="1:10" s="36" customFormat="1" ht="66">
      <c r="A466" s="10">
        <v>84</v>
      </c>
      <c r="B466" s="7" t="s">
        <v>1573</v>
      </c>
      <c r="C466" s="20"/>
      <c r="D466" s="20"/>
      <c r="E466" s="20"/>
      <c r="F466" s="20"/>
      <c r="G466" s="23"/>
      <c r="H466" s="23"/>
      <c r="I466" s="23"/>
      <c r="J466" s="29"/>
    </row>
    <row r="467" spans="1:10" ht="16.5">
      <c r="A467" s="8"/>
      <c r="B467" s="38" t="s">
        <v>20</v>
      </c>
      <c r="C467" s="3">
        <f>SUM(C464:C466)</f>
        <v>0</v>
      </c>
      <c r="D467" s="3">
        <f>SUM(D464:D466)</f>
        <v>0</v>
      </c>
      <c r="E467" s="3">
        <f>SUM(E464:E466)</f>
        <v>0</v>
      </c>
      <c r="F467" s="3">
        <f>SUM(F464:F466)</f>
        <v>0</v>
      </c>
      <c r="G467" s="14"/>
      <c r="H467" s="14"/>
      <c r="I467" s="14"/>
      <c r="J467" s="11"/>
    </row>
    <row r="468" spans="1:10" ht="16.5">
      <c r="A468" s="8"/>
      <c r="B468" s="39" t="s">
        <v>995</v>
      </c>
      <c r="C468" s="37">
        <f>C467</f>
        <v>0</v>
      </c>
      <c r="D468" s="37">
        <f>D467</f>
        <v>0</v>
      </c>
      <c r="E468" s="37">
        <f>E467</f>
        <v>0</v>
      </c>
      <c r="F468" s="37">
        <f>F467</f>
        <v>0</v>
      </c>
      <c r="G468" s="14"/>
      <c r="H468" s="14"/>
      <c r="I468" s="14"/>
      <c r="J468" s="11"/>
    </row>
    <row r="469" spans="1:10" ht="16.5">
      <c r="A469" s="52" t="s">
        <v>203</v>
      </c>
      <c r="B469" s="53"/>
      <c r="C469" s="53"/>
      <c r="D469" s="53"/>
      <c r="E469" s="53"/>
      <c r="F469" s="53"/>
      <c r="G469" s="54"/>
      <c r="H469" s="54"/>
      <c r="I469" s="54"/>
      <c r="J469" s="55"/>
    </row>
    <row r="470" spans="1:10" ht="16.5">
      <c r="A470" s="52" t="s">
        <v>204</v>
      </c>
      <c r="B470" s="53"/>
      <c r="C470" s="53"/>
      <c r="D470" s="53"/>
      <c r="E470" s="53"/>
      <c r="F470" s="53"/>
      <c r="G470" s="54"/>
      <c r="H470" s="54"/>
      <c r="I470" s="54"/>
      <c r="J470" s="55"/>
    </row>
    <row r="471" spans="1:10" s="4" customFormat="1" ht="66">
      <c r="A471" s="33" t="s">
        <v>1336</v>
      </c>
      <c r="B471" s="32" t="s">
        <v>1337</v>
      </c>
      <c r="C471" s="19" t="s">
        <v>22</v>
      </c>
      <c r="D471" s="19" t="s">
        <v>23</v>
      </c>
      <c r="E471" s="19" t="s">
        <v>1184</v>
      </c>
      <c r="F471" s="19" t="s">
        <v>1185</v>
      </c>
      <c r="G471" s="1" t="s">
        <v>1186</v>
      </c>
      <c r="H471" s="1" t="s">
        <v>1187</v>
      </c>
      <c r="I471" s="1" t="s">
        <v>1188</v>
      </c>
      <c r="J471" s="2" t="s">
        <v>1189</v>
      </c>
    </row>
    <row r="472" spans="1:10" s="36" customFormat="1" ht="33">
      <c r="A472" s="41">
        <v>85</v>
      </c>
      <c r="B472" s="42" t="s">
        <v>1574</v>
      </c>
      <c r="C472" s="35"/>
      <c r="D472" s="35"/>
      <c r="E472" s="35"/>
      <c r="F472" s="35"/>
      <c r="G472" s="23"/>
      <c r="H472" s="23"/>
      <c r="I472" s="23"/>
      <c r="J472" s="29"/>
    </row>
    <row r="473" spans="1:10" ht="16.5">
      <c r="A473" s="10"/>
      <c r="B473" s="38" t="s">
        <v>1195</v>
      </c>
      <c r="C473" s="3">
        <f>SUM(C472)</f>
        <v>0</v>
      </c>
      <c r="D473" s="3">
        <f>SUM(D472)</f>
        <v>0</v>
      </c>
      <c r="E473" s="3">
        <f>SUM(E472)</f>
        <v>0</v>
      </c>
      <c r="F473" s="3">
        <f>SUM(F472)</f>
        <v>0</v>
      </c>
      <c r="G473" s="14"/>
      <c r="H473" s="14"/>
      <c r="I473" s="14"/>
      <c r="J473" s="11"/>
    </row>
    <row r="474" spans="1:10" ht="16.5">
      <c r="A474" s="10"/>
      <c r="B474" s="39" t="s">
        <v>1194</v>
      </c>
      <c r="C474" s="37">
        <f>C473</f>
        <v>0</v>
      </c>
      <c r="D474" s="37">
        <f>D473</f>
        <v>0</v>
      </c>
      <c r="E474" s="37">
        <f>E473</f>
        <v>0</v>
      </c>
      <c r="F474" s="37">
        <f>F473</f>
        <v>0</v>
      </c>
      <c r="G474" s="14"/>
      <c r="H474" s="14"/>
      <c r="I474" s="14"/>
      <c r="J474" s="11"/>
    </row>
    <row r="475" spans="1:10" ht="21">
      <c r="A475" s="10"/>
      <c r="B475" s="24" t="s">
        <v>1343</v>
      </c>
      <c r="C475" s="25">
        <f>C36+C82+C110+C162+C306+C329+C437+C444+C460+C468+C474</f>
        <v>3101515</v>
      </c>
      <c r="D475" s="25">
        <f>D36+D82+D110+D162+D306+D329+D437+D444+D460+D468+D474</f>
        <v>0</v>
      </c>
      <c r="E475" s="25">
        <f>E36+E82+E110+E162+E306+E329+E437+E444+E460+E468+E474</f>
        <v>440500</v>
      </c>
      <c r="F475" s="25">
        <f>F36+F82+F110+F162+F306+F329+F437+F444+F460+F468+F474</f>
        <v>3101515</v>
      </c>
      <c r="G475" s="14"/>
      <c r="H475" s="14"/>
      <c r="I475" s="14"/>
      <c r="J475" s="11"/>
    </row>
    <row r="476" spans="1:10" ht="21">
      <c r="A476" s="10"/>
      <c r="B476" s="26" t="s">
        <v>1344</v>
      </c>
      <c r="C476" s="27">
        <f>D475+E475</f>
        <v>440500</v>
      </c>
      <c r="D476" s="28">
        <f>C476/C475</f>
        <v>0.1420273640462806</v>
      </c>
      <c r="E476" s="40"/>
      <c r="F476" s="40"/>
      <c r="G476" s="14"/>
      <c r="H476" s="14"/>
      <c r="I476" s="14"/>
      <c r="J476" s="11"/>
    </row>
    <row r="477" spans="1:10" ht="33.75" thickBot="1">
      <c r="A477" s="62"/>
      <c r="B477" s="63"/>
      <c r="C477" s="21" t="s">
        <v>384</v>
      </c>
      <c r="D477" s="21"/>
      <c r="E477" s="21"/>
      <c r="F477" s="21" t="s">
        <v>384</v>
      </c>
      <c r="G477" s="15"/>
      <c r="H477" s="15"/>
      <c r="I477" s="15"/>
      <c r="J477" s="18"/>
    </row>
    <row r="504" ht="16.5">
      <c r="G504"/>
    </row>
  </sheetData>
  <sheetProtection/>
  <mergeCells count="40">
    <mergeCell ref="A71:J71"/>
    <mergeCell ref="A39:J39"/>
    <mergeCell ref="A4:J4"/>
    <mergeCell ref="A38:J38"/>
    <mergeCell ref="A37:J37"/>
    <mergeCell ref="A36:B36"/>
    <mergeCell ref="A117:J117"/>
    <mergeCell ref="A112:J112"/>
    <mergeCell ref="A84:J84"/>
    <mergeCell ref="A83:J83"/>
    <mergeCell ref="A111:J111"/>
    <mergeCell ref="A99:J99"/>
    <mergeCell ref="A265:J265"/>
    <mergeCell ref="A164:J164"/>
    <mergeCell ref="A163:J163"/>
    <mergeCell ref="A141:J141"/>
    <mergeCell ref="A330:J330"/>
    <mergeCell ref="A320:J320"/>
    <mergeCell ref="A297:J297"/>
    <mergeCell ref="A292:J292"/>
    <mergeCell ref="A309:J309"/>
    <mergeCell ref="A308:J308"/>
    <mergeCell ref="A307:J307"/>
    <mergeCell ref="A301:J301"/>
    <mergeCell ref="A1:J1"/>
    <mergeCell ref="A2:J2"/>
    <mergeCell ref="A3:J3"/>
    <mergeCell ref="A477:B477"/>
    <mergeCell ref="A469:J469"/>
    <mergeCell ref="A470:J470"/>
    <mergeCell ref="A461:J461"/>
    <mergeCell ref="A446:J446"/>
    <mergeCell ref="A445:J445"/>
    <mergeCell ref="A78:J78"/>
    <mergeCell ref="A462:J462"/>
    <mergeCell ref="A453:J453"/>
    <mergeCell ref="A438:J438"/>
    <mergeCell ref="A331:J331"/>
    <mergeCell ref="A440:J440"/>
    <mergeCell ref="A439:J439"/>
  </mergeCells>
  <printOptions horizontalCentered="1"/>
  <pageMargins left="0.15748031496062992" right="0"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cp:lastModifiedBy>
  <cp:lastPrinted>2012-12-14T03:37:46Z</cp:lastPrinted>
  <dcterms:created xsi:type="dcterms:W3CDTF">2009-09-10T02:39:27Z</dcterms:created>
  <dcterms:modified xsi:type="dcterms:W3CDTF">2013-07-02T02:17:14Z</dcterms:modified>
  <cp:category/>
  <cp:version/>
  <cp:contentType/>
  <cp:contentStatus/>
</cp:coreProperties>
</file>